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ienvenida" sheetId="1" r:id="rId1"/>
    <sheet name="resumen" sheetId="2" r:id="rId2"/>
    <sheet name="puntuaciones" sheetId="3" r:id="rId3"/>
    <sheet name="variación por comunidad" sheetId="4" r:id="rId4"/>
    <sheet name="variación por universidad" sheetId="5" r:id="rId5"/>
  </sheets>
  <definedNames/>
  <calcPr fullCalcOnLoad="1"/>
</workbook>
</file>

<file path=xl/sharedStrings.xml><?xml version="1.0" encoding="utf-8"?>
<sst xmlns="http://schemas.openxmlformats.org/spreadsheetml/2006/main" count="1750" uniqueCount="227">
  <si>
    <t>Ranking de Universidades en Software Libre 2013</t>
  </si>
  <si>
    <t>Elaborado por</t>
  </si>
  <si>
    <t xml:space="preserve">liberados bajo licencia Creative Commons Reconocimiento 3.0  para poder verificar los resultados y/o crear nuevos estudios a partir de esta información. </t>
  </si>
  <si>
    <t xml:space="preserve"> Esta licencia permite utilizar los contenidos siempre y cuando se cite a PortalProgramas.com como autor.</t>
  </si>
  <si>
    <t>Todos los resultados descargables</t>
  </si>
  <si>
    <t>http://www.portalprogramas.com/software-libre/ranking-universidades/analisis</t>
  </si>
  <si>
    <t>Todas las clasificaciones</t>
  </si>
  <si>
    <t>http://www.portalprogramas.com/software-libre/ranking-universidades/clasificacion</t>
  </si>
  <si>
    <t>promedio total de variaciones relativas al entorno.Período 2012-2013</t>
  </si>
  <si>
    <t>TOTAL</t>
  </si>
  <si>
    <t>mejor dimensión</t>
  </si>
  <si>
    <t>peor dimensión</t>
  </si>
  <si>
    <t>ULPGC</t>
  </si>
  <si>
    <t>producción</t>
  </si>
  <si>
    <t>divulgación</t>
  </si>
  <si>
    <t>UDC</t>
  </si>
  <si>
    <t>webmetría</t>
  </si>
  <si>
    <t>UDEUSTO</t>
  </si>
  <si>
    <t>UCA</t>
  </si>
  <si>
    <t>USC</t>
  </si>
  <si>
    <t>cultura en SL</t>
  </si>
  <si>
    <t>UPC</t>
  </si>
  <si>
    <t>UA</t>
  </si>
  <si>
    <t>EHU</t>
  </si>
  <si>
    <t>UHU</t>
  </si>
  <si>
    <t>USAL</t>
  </si>
  <si>
    <t>URJC</t>
  </si>
  <si>
    <t>UBU</t>
  </si>
  <si>
    <t>docencia</t>
  </si>
  <si>
    <t>UC3M</t>
  </si>
  <si>
    <t>UPM</t>
  </si>
  <si>
    <t>US</t>
  </si>
  <si>
    <t>UCO</t>
  </si>
  <si>
    <t>UM</t>
  </si>
  <si>
    <t>institución</t>
  </si>
  <si>
    <t>UCHCEU</t>
  </si>
  <si>
    <t>UMH</t>
  </si>
  <si>
    <t>UAB</t>
  </si>
  <si>
    <t>UIB</t>
  </si>
  <si>
    <t>UEM</t>
  </si>
  <si>
    <t>UEX</t>
  </si>
  <si>
    <t>UNILEON</t>
  </si>
  <si>
    <t>UNIRIOJA</t>
  </si>
  <si>
    <t>UMA</t>
  </si>
  <si>
    <t>UNIA</t>
  </si>
  <si>
    <t>UPO</t>
  </si>
  <si>
    <t>UCLM</t>
  </si>
  <si>
    <t>UPCT</t>
  </si>
  <si>
    <t>UPNA</t>
  </si>
  <si>
    <t>UAL</t>
  </si>
  <si>
    <t>UPCOMILLAS</t>
  </si>
  <si>
    <t>UCM</t>
  </si>
  <si>
    <t>UAH</t>
  </si>
  <si>
    <t>UCV</t>
  </si>
  <si>
    <t>UNAV</t>
  </si>
  <si>
    <t>URV</t>
  </si>
  <si>
    <t>UDG</t>
  </si>
  <si>
    <t>UIMP</t>
  </si>
  <si>
    <t>UNIOVI</t>
  </si>
  <si>
    <t>URL</t>
  </si>
  <si>
    <t>MU</t>
  </si>
  <si>
    <t>UJI</t>
  </si>
  <si>
    <t>UPF</t>
  </si>
  <si>
    <t>UPV</t>
  </si>
  <si>
    <t>UEMC</t>
  </si>
  <si>
    <t>UNIR</t>
  </si>
  <si>
    <t>UCJC</t>
  </si>
  <si>
    <t>UCAM</t>
  </si>
  <si>
    <t>UNEBRIJA</t>
  </si>
  <si>
    <t>CEU-USP</t>
  </si>
  <si>
    <t>UCAV</t>
  </si>
  <si>
    <t>UAO</t>
  </si>
  <si>
    <t>UAM</t>
  </si>
  <si>
    <t>UPSA</t>
  </si>
  <si>
    <t>UIC</t>
  </si>
  <si>
    <t>tecnológicos</t>
  </si>
  <si>
    <t>UAX</t>
  </si>
  <si>
    <t>ULL</t>
  </si>
  <si>
    <t>UFV</t>
  </si>
  <si>
    <t>UV</t>
  </si>
  <si>
    <t>UDL</t>
  </si>
  <si>
    <t>UZ</t>
  </si>
  <si>
    <t>UDIMA</t>
  </si>
  <si>
    <t>UJA</t>
  </si>
  <si>
    <t>IE</t>
  </si>
  <si>
    <t>VIU</t>
  </si>
  <si>
    <t>UVIC</t>
  </si>
  <si>
    <t>UB</t>
  </si>
  <si>
    <t>UGR</t>
  </si>
  <si>
    <t>UV (Valencia)</t>
  </si>
  <si>
    <t>UOC</t>
  </si>
  <si>
    <t>USJ</t>
  </si>
  <si>
    <t>UC</t>
  </si>
  <si>
    <t>UNED</t>
  </si>
  <si>
    <t>UVA (Valladolid)</t>
  </si>
  <si>
    <t>Producción</t>
  </si>
  <si>
    <t>Docencia</t>
  </si>
  <si>
    <t xml:space="preserve">Cultura en </t>
  </si>
  <si>
    <t>Tecnológicos</t>
  </si>
  <si>
    <t>Divulgación</t>
  </si>
  <si>
    <t>Webmetría</t>
  </si>
  <si>
    <t>software libre</t>
  </si>
  <si>
    <t>Cultura en software libre</t>
  </si>
  <si>
    <t>Institución</t>
  </si>
  <si>
    <t>Uso OCW</t>
  </si>
  <si>
    <t>Participación CuSL</t>
  </si>
  <si>
    <t>Participación GsoC</t>
  </si>
  <si>
    <t>Titulaciones en software libre</t>
  </si>
  <si>
    <t>Apoyo técnico</t>
  </si>
  <si>
    <t>Formación en software libre para PAS y PDI</t>
  </si>
  <si>
    <t>¿Existe Oficina de software libre (OSL)?</t>
  </si>
  <si>
    <t>Sección de software libre</t>
  </si>
  <si>
    <t>Antigüedad OSL</t>
  </si>
  <si>
    <t>Personal OSL</t>
  </si>
  <si>
    <t>Actividad OSL</t>
  </si>
  <si>
    <t>Enlaces de colaboración</t>
  </si>
  <si>
    <t>Sistema operativo propio</t>
  </si>
  <si>
    <t>Campus virtual</t>
  </si>
  <si>
    <t>Software del campus virtual</t>
  </si>
  <si>
    <t>Licencia de contenidos web</t>
  </si>
  <si>
    <t>Servidor web</t>
  </si>
  <si>
    <t>Eventos organizados</t>
  </si>
  <si>
    <t>Premio Local</t>
  </si>
  <si>
    <t>Web Impact Factor (WIF)</t>
  </si>
  <si>
    <t>Dispersión del impacto de las citaciones recientes</t>
  </si>
  <si>
    <t>Dispersión del impacto de las citaciones totales</t>
  </si>
  <si>
    <t>Citaciones recientes de su OSL</t>
  </si>
  <si>
    <t>Citaciones totales de su OSL</t>
  </si>
  <si>
    <t>Páginas indexadas</t>
  </si>
  <si>
    <t>Internacionalidad</t>
  </si>
  <si>
    <t>Alumnos en la universidad</t>
  </si>
  <si>
    <t>Alumnos en la facultad de informática</t>
  </si>
  <si>
    <t>Plan institucional sobre software libre</t>
  </si>
  <si>
    <t>total</t>
  </si>
  <si>
    <t>Los índices devariación se obtienen a partir de las puntuaciones Z</t>
  </si>
  <si>
    <t>Se calcula la evolución relativa al entorno de cada universidad en las 7 dimensiones con información en los dos años.</t>
  </si>
  <si>
    <t>Por lo tanto son índices relativos al resto de universidades</t>
  </si>
  <si>
    <t>El valor se consigue haciendo promedio de los resultados en los indicadores de esa dimensión</t>
  </si>
  <si>
    <t>Además como los coeficientes Z están estandarizados y ya no son valores absolutos se simplifica el calculo del índice</t>
  </si>
  <si>
    <t>Asimismo se obtiene un valor promedio de la evolución en todos los indicadores.</t>
  </si>
  <si>
    <t>Simplemente restamos la puntuación z del año 2013 menos la del año 2012. Así valores negativos indican que su implicación ha disminuido con respecto a la implicación del resto de universidades de 2012 a 2013.</t>
  </si>
  <si>
    <t>Hay que recordar que la puntuación Z se situaba en límites de +-5 lo que puede servir de referencia para apreciar la magnitud de la evolución.</t>
  </si>
  <si>
    <t>premio local</t>
  </si>
  <si>
    <t>¿Tienen sección de OpenCourseWare para ofrecer material docente?</t>
  </si>
  <si>
    <t>Número de alumnos inscritos en el VI Concurso Universitario de Software Libre (presente año académico)</t>
  </si>
  <si>
    <t>Número de alumnos inscritos en el Google Summer of Code del periodo 2005 - 2010</t>
  </si>
  <si>
    <t>Número de programas de estudios especializados en del software libre en el presente curso académico</t>
  </si>
  <si>
    <t>¿Existe un equipo técnico que ayuda a usar/instalar Sos libres o herramientas de SL a la comunidad universitaria?</t>
  </si>
  <si>
    <t>Número de cursos de formación en herramientas de software libre para personal de la universidad durante los últimos 12 meses</t>
  </si>
  <si>
    <t>¿Existe una oficina de software libre o un organismo creado institucionalmente para la promoción de dicho tipo de software?</t>
  </si>
  <si>
    <t>¿Existe alguna sección en la web para publicar eventos, charlas e información sobre software libre (que no sea una OSL)?</t>
  </si>
  <si>
    <t xml:space="preserve">Tiempo en años que lleva abierta la oficina de software libre. </t>
  </si>
  <si>
    <t>Número de personas que integran la OSL</t>
  </si>
  <si>
    <t>Número total de artículos publicados</t>
  </si>
  <si>
    <t>¿Existe una página específica donde se enlace a páginas de otras universidades donde se promueva el software libre (grupos de usuarios, OSLs...) ?</t>
  </si>
  <si>
    <t>¿Mantienen una distribución propia de un sistema operativo libre?</t>
  </si>
  <si>
    <t>¿Disponen de un área de trabajo y comunicación entre estudiantes y profesores a través de Internet? (campus virtual, área virtual...)</t>
  </si>
  <si>
    <t>¿El campus virtual/área virtual se ha desarrollado con software libre?</t>
  </si>
  <si>
    <t>¿La web de la universidad utiliza alguna licencia de contenidos libre?</t>
  </si>
  <si>
    <t>¿El servidor de la web principal de la universidad es libre? (Apache, Nginx...)</t>
  </si>
  <si>
    <t>¿La universidad ha organizado íntegramente algún evento sobre software libre (ponencias, charlas,  talleres...) en los úlitmos 12 meses?</t>
  </si>
  <si>
    <t>Número de eventos sobre software libre organizados meses en colaboración con otras entidades</t>
  </si>
  <si>
    <t>Número total de enlaces externos * número total de dominios diferentes que contiene esos enlaces</t>
  </si>
  <si>
    <t>Número de dominios diferentes tienen un enlace hacia la OSL</t>
  </si>
  <si>
    <t xml:space="preserve">Número de dominios diferentes con enlace hacia la OSL </t>
  </si>
  <si>
    <t>Número de enlaces hacia su OSL</t>
  </si>
  <si>
    <t>Número total de páginas indexadas de la OSL según MajesticSEO</t>
  </si>
  <si>
    <t>Porcentaje de enlaces desde fuera de España</t>
  </si>
  <si>
    <t>Número total de alumnos</t>
  </si>
  <si>
    <t>Número total de alumnos en Informática</t>
  </si>
  <si>
    <t>¿Existe un plan institucional para el desarrollo o promoción del software libre?</t>
  </si>
  <si>
    <t>Premio local CuSL</t>
  </si>
  <si>
    <t>1</t>
  </si>
  <si>
    <t>VARIACIONES DE LOS INDICADORES POR COMUNIDAD</t>
  </si>
  <si>
    <t>Dimensión</t>
  </si>
  <si>
    <t>RESUMEN</t>
  </si>
  <si>
    <t>INDICADOR</t>
  </si>
  <si>
    <t>EVOLUCION</t>
  </si>
  <si>
    <t>Enlaces en España</t>
  </si>
  <si>
    <t>EVOLUCIÓN</t>
  </si>
  <si>
    <t>COMUNIDAD AUTÓNOMA</t>
  </si>
  <si>
    <t>Nº</t>
  </si>
  <si>
    <t>año</t>
  </si>
  <si>
    <t>evolución</t>
  </si>
  <si>
    <t>EN LA</t>
  </si>
  <si>
    <t>UNIV.</t>
  </si>
  <si>
    <t>absoluta</t>
  </si>
  <si>
    <t>relativa%</t>
  </si>
  <si>
    <t>rel. entorno</t>
  </si>
  <si>
    <t xml:space="preserve"> DIMENSION</t>
  </si>
  <si>
    <t>PROMEDIO DE LAS VARIACIONES RELATIVAS</t>
  </si>
  <si>
    <t>ANDALUCÍA</t>
  </si>
  <si>
    <t>ARAGÓN</t>
  </si>
  <si>
    <t>ASTURIAS</t>
  </si>
  <si>
    <t>CANTABRIA</t>
  </si>
  <si>
    <t>CASTILLA LA MANCHA</t>
  </si>
  <si>
    <t>CASTILLA Y LEÓN</t>
  </si>
  <si>
    <t>CATALUÑA</t>
  </si>
  <si>
    <t>COMUNIDAD F. NAVARRA</t>
  </si>
  <si>
    <t>COMUNIDAD VALENCIANA</t>
  </si>
  <si>
    <t>DISTANCIA</t>
  </si>
  <si>
    <t>EXTREMADURA</t>
  </si>
  <si>
    <t>GALICIA</t>
  </si>
  <si>
    <t>ISLAS BALEARES</t>
  </si>
  <si>
    <t>ISLAS CANARIAS</t>
  </si>
  <si>
    <t>LA RIOJA</t>
  </si>
  <si>
    <t>MADRID</t>
  </si>
  <si>
    <t>PAÍS VASCO</t>
  </si>
  <si>
    <t>REGIÓN DE MURCIA</t>
  </si>
  <si>
    <t>PROMEDIO</t>
  </si>
  <si>
    <t>VAR.ABS</t>
  </si>
  <si>
    <t>DESVIACION TÍPICA</t>
  </si>
  <si>
    <t>Los criterios son los mismos para los indicadores excepto en la variación absoluta que se ha promediado por el número de universidades en la comunidad</t>
  </si>
  <si>
    <t>VARIACIONES DE LOS INDICADORES POR UNIVERSIDAD. PERIODO 2012-2013</t>
  </si>
  <si>
    <t>UNIVERSIDAD</t>
  </si>
  <si>
    <t xml:space="preserve">PROMEDIO INCREMENTOS REALTIVOS </t>
  </si>
  <si>
    <t>3</t>
  </si>
  <si>
    <t>media de variación</t>
  </si>
  <si>
    <t>desviación típica</t>
  </si>
  <si>
    <t>nºalumnos</t>
  </si>
  <si>
    <t>Cada indicador consta de tres valores para indicar su variación anual. Detallemos el cálculo y la información de cada uno de ellos:</t>
  </si>
  <si>
    <t>variación abs.</t>
  </si>
  <si>
    <t>variación rel.</t>
  </si>
  <si>
    <t>La variación absoluta simplemente consiste en calcular la diferencia entre la información de 2013 y la de 2012. Positivo indica mejora y negativo involución.</t>
  </si>
  <si>
    <t>La variación relativa tiene como objetivo eliminar la dimensionalidad del resultado absoluto, para poder comparar evolución en distintos indicadores. La fórmula habitual es dividir el año actual entre el año base(en este caso el anterior 2012). Se resta además 1 a ese cociente para obtener indicadores positvos en los incrementos y negativos en los descensos y se expresa en porcentaje.</t>
  </si>
  <si>
    <t>Dado el gran número de ceros en la base de datos, ya sea por nula actividad de las universidades en esa dimensión o por falta de información, se ha modificado la fórmula para evitar la división por cero. Para ello se añadió una unidad en numerador y denominador. Como inconveniente a este recurso se aprecia una disminución general en el valor de ese índice. Por ejemplo para valores de 2012 = 5 y de 2013 =7 , el índice sin ponderar daría 40% y ponderando con 1 el resultado sería 33,3% . Esta pérdida se ve compensada con la ventaja de poder expresar las situaciones de valor en 2012= 0 que se repiten en multitud de casos.</t>
  </si>
  <si>
    <t>El último indicador se obtiene relacionando la evolución de cada universidad con respecto al resto. Calculamos el coeficiente z de la variación absoluta(restando por la media de incrementos y dividiendo por su desviación típica) y en ese valor calculamos el porcentaje que obtiene peor resultado que él en la distribución normal. para tener indicador negativo cuando empeora y positivo cuando se mejora, restamos a ese valor 0,5 y lo expresamos en porcentaje.</t>
  </si>
</sst>
</file>

<file path=xl/styles.xml><?xml version="1.0" encoding="utf-8"?>
<styleSheet xmlns="http://schemas.openxmlformats.org/spreadsheetml/2006/main">
  <numFmts count="4">
    <numFmt numFmtId="164" formatCode="GENERAL"/>
    <numFmt numFmtId="165" formatCode="0.00"/>
    <numFmt numFmtId="166" formatCode="0%"/>
    <numFmt numFmtId="167" formatCode="0.000"/>
  </numFmts>
  <fonts count="13">
    <font>
      <sz val="10"/>
      <name val="Arial"/>
      <family val="2"/>
    </font>
    <font>
      <sz val="44"/>
      <name val="Arial"/>
      <family val="2"/>
    </font>
    <font>
      <sz val="14"/>
      <name val="Arial"/>
      <family val="2"/>
    </font>
    <font>
      <b/>
      <sz val="12"/>
      <color indexed="63"/>
      <name val="Arial"/>
      <family val="2"/>
    </font>
    <font>
      <sz val="10"/>
      <color indexed="12"/>
      <name val="Arial"/>
      <family val="2"/>
    </font>
    <font>
      <sz val="11"/>
      <name val="Arial"/>
      <family val="2"/>
    </font>
    <font>
      <b/>
      <sz val="14"/>
      <name val="Arial"/>
      <family val="2"/>
    </font>
    <font>
      <b/>
      <sz val="12"/>
      <name val="Arial"/>
      <family val="2"/>
    </font>
    <font>
      <b/>
      <sz val="11"/>
      <name val="Arial"/>
      <family val="2"/>
    </font>
    <font>
      <b/>
      <sz val="16"/>
      <name val="Arial"/>
      <family val="2"/>
    </font>
    <font>
      <b/>
      <sz val="10"/>
      <name val="Arial"/>
      <family val="2"/>
    </font>
    <font>
      <b/>
      <sz val="20"/>
      <name val="Arial"/>
      <family val="2"/>
    </font>
    <font>
      <i/>
      <sz val="10"/>
      <name val="Arial"/>
      <family val="2"/>
    </font>
  </fonts>
  <fills count="10">
    <fill>
      <patternFill/>
    </fill>
    <fill>
      <patternFill patternType="gray125"/>
    </fill>
    <fill>
      <patternFill patternType="solid">
        <fgColor indexed="50"/>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13"/>
        <bgColor indexed="64"/>
      </patternFill>
    </fill>
    <fill>
      <patternFill patternType="solid">
        <fgColor indexed="15"/>
        <bgColor indexed="64"/>
      </patternFill>
    </fill>
    <fill>
      <patternFill patternType="solid">
        <fgColor indexed="53"/>
        <bgColor indexed="64"/>
      </patternFill>
    </fill>
    <fill>
      <patternFill patternType="solid">
        <fgColor indexed="43"/>
        <bgColor indexed="64"/>
      </patternFill>
    </fill>
  </fills>
  <borders count="71">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color indexed="63"/>
      </right>
      <top style="medium">
        <color indexed="63"/>
      </top>
      <bottom>
        <color indexed="63"/>
      </bottom>
    </border>
    <border>
      <left style="medium">
        <color indexed="63"/>
      </left>
      <right style="medium">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color indexed="63"/>
      </left>
      <right>
        <color indexed="63"/>
      </right>
      <top>
        <color indexed="63"/>
      </top>
      <bottom style="medium">
        <color indexed="63"/>
      </bottom>
    </border>
    <border>
      <left>
        <color indexed="63"/>
      </left>
      <right>
        <color indexed="63"/>
      </right>
      <top style="medium">
        <color indexed="63"/>
      </top>
      <bottom style="medium">
        <color indexed="63"/>
      </bottom>
    </border>
    <border>
      <left>
        <color indexed="63"/>
      </left>
      <right>
        <color indexed="63"/>
      </right>
      <top style="medium">
        <color indexed="63"/>
      </top>
      <bottom>
        <color indexed="63"/>
      </bottom>
    </border>
    <border>
      <left>
        <color indexed="63"/>
      </left>
      <right style="thin">
        <color indexed="8"/>
      </right>
      <top>
        <color indexed="63"/>
      </top>
      <bottom>
        <color indexed="63"/>
      </bottom>
    </border>
    <border>
      <left style="thick">
        <color indexed="8"/>
      </left>
      <right style="thick">
        <color indexed="8"/>
      </right>
      <top style="thick">
        <color indexed="8"/>
      </top>
      <bottom style="thick">
        <color indexed="8"/>
      </bottom>
    </border>
    <border>
      <left style="thin">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double">
        <color indexed="8"/>
      </bottom>
    </border>
    <border>
      <left>
        <color indexed="63"/>
      </left>
      <right>
        <color indexed="63"/>
      </right>
      <top style="medium">
        <color indexed="8"/>
      </top>
      <bottom style="medium">
        <color indexed="8"/>
      </bottom>
    </border>
    <border>
      <left>
        <color indexed="63"/>
      </left>
      <right style="double">
        <color indexed="8"/>
      </right>
      <top>
        <color indexed="63"/>
      </top>
      <bottom>
        <color indexed="63"/>
      </bottom>
    </border>
    <border>
      <left style="double">
        <color indexed="8"/>
      </left>
      <right style="double">
        <color indexed="8"/>
      </right>
      <top>
        <color indexed="63"/>
      </top>
      <bottom>
        <color indexed="63"/>
      </bottom>
    </border>
    <border>
      <left style="double">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double">
        <color indexed="8"/>
      </right>
      <top style="medium">
        <color indexed="8"/>
      </top>
      <bottom style="medium">
        <color indexed="8"/>
      </bottom>
    </border>
    <border>
      <left style="double">
        <color indexed="8"/>
      </left>
      <right style="medium">
        <color indexed="8"/>
      </right>
      <top style="medium">
        <color indexed="8"/>
      </top>
      <bottom style="medium">
        <color indexed="8"/>
      </bottom>
    </border>
    <border>
      <left style="double">
        <color indexed="8"/>
      </left>
      <right style="double">
        <color indexed="8"/>
      </right>
      <top style="medium">
        <color indexed="8"/>
      </top>
      <bottom>
        <color indexed="63"/>
      </bottom>
    </border>
    <border>
      <left style="double">
        <color indexed="8"/>
      </left>
      <right style="medium">
        <color indexed="8"/>
      </right>
      <top style="medium">
        <color indexed="8"/>
      </top>
      <bottom>
        <color indexed="63"/>
      </bottom>
    </border>
    <border>
      <left>
        <color indexed="63"/>
      </left>
      <right style="thin">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double">
        <color indexed="8"/>
      </right>
      <top>
        <color indexed="63"/>
      </top>
      <bottom style="medium">
        <color indexed="8"/>
      </bottom>
    </border>
    <border>
      <left style="double">
        <color indexed="8"/>
      </left>
      <right style="double">
        <color indexed="8"/>
      </right>
      <top>
        <color indexed="63"/>
      </top>
      <bottom style="double">
        <color indexed="8"/>
      </bottom>
    </border>
    <border>
      <left style="double">
        <color indexed="8"/>
      </left>
      <right style="medium">
        <color indexed="8"/>
      </right>
      <top>
        <color indexed="63"/>
      </top>
      <bottom style="double">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double">
        <color indexed="8"/>
      </left>
      <right style="double">
        <color indexed="8"/>
      </right>
      <top>
        <color indexed="63"/>
      </top>
      <bottom style="medium">
        <color indexed="8"/>
      </bottom>
    </border>
    <border>
      <left>
        <color indexed="63"/>
      </left>
      <right style="double">
        <color indexed="8"/>
      </right>
      <top style="double">
        <color indexed="8"/>
      </top>
      <bottom style="medium">
        <color indexed="8"/>
      </bottom>
    </border>
    <border>
      <left style="double">
        <color indexed="8"/>
      </left>
      <right style="double">
        <color indexed="8"/>
      </right>
      <top style="double">
        <color indexed="8"/>
      </top>
      <bottom style="medium">
        <color indexed="8"/>
      </bottom>
    </border>
    <border>
      <left style="thin">
        <color indexed="8"/>
      </left>
      <right style="double">
        <color indexed="8"/>
      </right>
      <top>
        <color indexed="63"/>
      </top>
      <bottom style="medium">
        <color indexed="8"/>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double">
        <color indexed="8"/>
      </left>
      <right>
        <color indexed="63"/>
      </right>
      <top>
        <color indexed="63"/>
      </top>
      <bottom>
        <color indexed="63"/>
      </bottom>
    </border>
    <border>
      <left style="medium">
        <color indexed="8"/>
      </left>
      <right style="medium">
        <color indexed="8"/>
      </right>
      <top style="medium">
        <color indexed="8"/>
      </top>
      <bottom>
        <color indexed="63"/>
      </bottom>
    </border>
    <border>
      <left>
        <color indexed="63"/>
      </left>
      <right>
        <color indexed="63"/>
      </right>
      <top>
        <color indexed="63"/>
      </top>
      <bottom style="thin">
        <color indexed="8"/>
      </bottom>
    </border>
    <border>
      <left style="thin">
        <color indexed="8"/>
      </left>
      <right style="medium">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double">
        <color indexed="8"/>
      </right>
      <top>
        <color indexed="63"/>
      </top>
      <bottom style="double">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4" fontId="0" fillId="0" borderId="0">
      <alignment/>
      <protection/>
    </xf>
  </cellStyleXfs>
  <cellXfs count="209">
    <xf numFmtId="164" fontId="0" fillId="0" borderId="0" xfId="0" applyAlignment="1">
      <alignment/>
    </xf>
    <xf numFmtId="164" fontId="1" fillId="0" borderId="0" xfId="0" applyFont="1" applyBorder="1" applyAlignment="1">
      <alignment horizontal="center" vertical="center"/>
    </xf>
    <xf numFmtId="164" fontId="2" fillId="0" borderId="0" xfId="0" applyFont="1" applyAlignment="1">
      <alignment/>
    </xf>
    <xf numFmtId="164" fontId="0" fillId="0" borderId="0" xfId="0" applyBorder="1" applyAlignment="1">
      <alignment horizontal="center" vertical="center"/>
    </xf>
    <xf numFmtId="164" fontId="0" fillId="0" borderId="0" xfId="0" applyFont="1" applyBorder="1" applyAlignment="1">
      <alignment horizontal="left" vertical="center"/>
    </xf>
    <xf numFmtId="164" fontId="3" fillId="0" borderId="0" xfId="0" applyFont="1" applyAlignment="1">
      <alignment/>
    </xf>
    <xf numFmtId="164" fontId="4" fillId="0" borderId="0" xfId="0" applyFont="1" applyAlignment="1">
      <alignment/>
    </xf>
    <xf numFmtId="164" fontId="5" fillId="0" borderId="0" xfId="0" applyFont="1" applyAlignment="1">
      <alignment/>
    </xf>
    <xf numFmtId="164" fontId="6" fillId="2" borderId="1" xfId="0" applyFont="1" applyFill="1" applyBorder="1" applyAlignment="1">
      <alignment/>
    </xf>
    <xf numFmtId="164" fontId="7" fillId="0" borderId="0" xfId="0" applyFont="1" applyAlignment="1">
      <alignment/>
    </xf>
    <xf numFmtId="164" fontId="7" fillId="3" borderId="1" xfId="0" applyFont="1" applyFill="1" applyBorder="1" applyAlignment="1">
      <alignment/>
    </xf>
    <xf numFmtId="164" fontId="7" fillId="3" borderId="2" xfId="0" applyFont="1" applyFill="1" applyBorder="1" applyAlignment="1">
      <alignment/>
    </xf>
    <xf numFmtId="164" fontId="7" fillId="3" borderId="3" xfId="0" applyFont="1" applyFill="1" applyBorder="1" applyAlignment="1">
      <alignment/>
    </xf>
    <xf numFmtId="164" fontId="0" fillId="2" borderId="4" xfId="0" applyFont="1" applyFill="1" applyBorder="1" applyAlignment="1">
      <alignment/>
    </xf>
    <xf numFmtId="165" fontId="7" fillId="3" borderId="5" xfId="0" applyNumberFormat="1" applyFont="1" applyFill="1" applyBorder="1" applyAlignment="1">
      <alignment/>
    </xf>
    <xf numFmtId="164" fontId="5" fillId="3" borderId="4" xfId="0" applyFont="1" applyFill="1" applyBorder="1" applyAlignment="1">
      <alignment/>
    </xf>
    <xf numFmtId="164" fontId="5" fillId="3" borderId="6" xfId="0" applyFont="1" applyFill="1" applyBorder="1" applyAlignment="1">
      <alignment/>
    </xf>
    <xf numFmtId="164" fontId="0" fillId="2" borderId="7" xfId="0" applyFont="1" applyFill="1" applyBorder="1" applyAlignment="1">
      <alignment/>
    </xf>
    <xf numFmtId="165" fontId="7" fillId="3" borderId="8" xfId="0" applyNumberFormat="1" applyFont="1" applyFill="1" applyBorder="1" applyAlignment="1">
      <alignment/>
    </xf>
    <xf numFmtId="164" fontId="5" fillId="3" borderId="7" xfId="0" applyFont="1" applyFill="1" applyBorder="1" applyAlignment="1">
      <alignment/>
    </xf>
    <xf numFmtId="164" fontId="5" fillId="3" borderId="9" xfId="0" applyFont="1" applyFill="1" applyBorder="1" applyAlignment="1">
      <alignment/>
    </xf>
    <xf numFmtId="164" fontId="0" fillId="2" borderId="10" xfId="0" applyFont="1" applyFill="1" applyBorder="1" applyAlignment="1">
      <alignment/>
    </xf>
    <xf numFmtId="165" fontId="7" fillId="3" borderId="11" xfId="0" applyNumberFormat="1" applyFont="1" applyFill="1" applyBorder="1" applyAlignment="1">
      <alignment/>
    </xf>
    <xf numFmtId="164" fontId="5" fillId="3" borderId="10" xfId="0" applyFont="1" applyFill="1" applyBorder="1" applyAlignment="1">
      <alignment/>
    </xf>
    <xf numFmtId="164" fontId="5" fillId="3" borderId="12" xfId="0" applyFont="1" applyFill="1" applyBorder="1" applyAlignment="1">
      <alignment/>
    </xf>
    <xf numFmtId="165" fontId="0" fillId="0" borderId="0" xfId="0" applyNumberFormat="1" applyAlignment="1">
      <alignment/>
    </xf>
    <xf numFmtId="164" fontId="8" fillId="0" borderId="5" xfId="0" applyFont="1" applyBorder="1" applyAlignment="1">
      <alignment/>
    </xf>
    <xf numFmtId="164" fontId="5" fillId="0" borderId="7" xfId="0" applyFont="1" applyBorder="1" applyAlignment="1">
      <alignment/>
    </xf>
    <xf numFmtId="164" fontId="8" fillId="0" borderId="9" xfId="0" applyFont="1" applyBorder="1" applyAlignment="1">
      <alignment/>
    </xf>
    <xf numFmtId="164" fontId="0" fillId="0" borderId="7" xfId="0" applyBorder="1" applyAlignment="1">
      <alignment/>
    </xf>
    <xf numFmtId="164" fontId="8" fillId="0" borderId="8" xfId="0" applyFont="1" applyBorder="1" applyAlignment="1">
      <alignment/>
    </xf>
    <xf numFmtId="164" fontId="8" fillId="0" borderId="7" xfId="0" applyFont="1" applyBorder="1" applyAlignment="1">
      <alignment/>
    </xf>
    <xf numFmtId="164" fontId="0" fillId="0" borderId="9" xfId="0" applyBorder="1" applyAlignment="1">
      <alignment/>
    </xf>
    <xf numFmtId="164" fontId="8" fillId="0" borderId="9" xfId="0" applyFont="1" applyBorder="1" applyAlignment="1">
      <alignment/>
    </xf>
    <xf numFmtId="164" fontId="5" fillId="4" borderId="5" xfId="0" applyFont="1" applyFill="1" applyBorder="1" applyAlignment="1">
      <alignment horizontal="center"/>
    </xf>
    <xf numFmtId="165" fontId="0" fillId="3" borderId="9" xfId="0" applyNumberFormat="1" applyFill="1" applyBorder="1" applyAlignment="1">
      <alignment/>
    </xf>
    <xf numFmtId="164" fontId="5" fillId="4" borderId="8" xfId="0" applyFont="1" applyFill="1" applyBorder="1" applyAlignment="1">
      <alignment horizontal="center"/>
    </xf>
    <xf numFmtId="164" fontId="5" fillId="4" borderId="11" xfId="0" applyFont="1" applyFill="1" applyBorder="1" applyAlignment="1">
      <alignment horizontal="center"/>
    </xf>
    <xf numFmtId="165" fontId="0" fillId="3" borderId="12" xfId="0" applyNumberFormat="1" applyFill="1" applyBorder="1" applyAlignment="1">
      <alignment/>
    </xf>
    <xf numFmtId="164" fontId="0" fillId="3" borderId="13" xfId="0" applyFont="1" applyFill="1" applyBorder="1" applyAlignment="1">
      <alignment/>
    </xf>
    <xf numFmtId="164" fontId="0" fillId="3" borderId="14" xfId="0" applyFont="1" applyFill="1" applyBorder="1" applyAlignment="1">
      <alignment/>
    </xf>
    <xf numFmtId="164" fontId="0" fillId="3" borderId="1" xfId="0" applyFont="1" applyFill="1" applyBorder="1" applyAlignment="1">
      <alignment/>
    </xf>
    <xf numFmtId="164" fontId="0" fillId="3" borderId="10" xfId="0" applyFont="1" applyFill="1" applyBorder="1" applyAlignment="1">
      <alignment/>
    </xf>
    <xf numFmtId="164" fontId="0" fillId="3" borderId="15" xfId="0" applyFont="1" applyFill="1" applyBorder="1" applyAlignment="1">
      <alignment/>
    </xf>
    <xf numFmtId="164" fontId="0" fillId="3" borderId="12" xfId="0" applyFont="1" applyFill="1" applyBorder="1" applyAlignment="1">
      <alignment/>
    </xf>
    <xf numFmtId="164" fontId="0" fillId="5" borderId="2" xfId="0" applyFont="1" applyFill="1" applyBorder="1" applyAlignment="1">
      <alignment/>
    </xf>
    <xf numFmtId="164" fontId="0" fillId="5" borderId="16" xfId="0" applyFont="1" applyFill="1" applyBorder="1" applyAlignment="1">
      <alignment/>
    </xf>
    <xf numFmtId="164" fontId="0" fillId="5" borderId="3" xfId="0" applyFont="1" applyFill="1" applyBorder="1" applyAlignment="1">
      <alignment/>
    </xf>
    <xf numFmtId="164" fontId="7" fillId="4" borderId="5" xfId="0" applyFont="1" applyFill="1" applyBorder="1" applyAlignment="1">
      <alignment/>
    </xf>
    <xf numFmtId="165" fontId="0" fillId="0" borderId="7" xfId="19" applyNumberFormat="1" applyFont="1" applyFill="1" applyBorder="1" applyAlignment="1" applyProtection="1">
      <alignment/>
      <protection/>
    </xf>
    <xf numFmtId="165" fontId="0" fillId="0" borderId="0" xfId="19" applyNumberFormat="1" applyFont="1" applyFill="1" applyBorder="1" applyAlignment="1" applyProtection="1">
      <alignment/>
      <protection/>
    </xf>
    <xf numFmtId="165" fontId="0" fillId="0" borderId="9" xfId="19" applyNumberFormat="1" applyFont="1" applyFill="1" applyBorder="1" applyAlignment="1" applyProtection="1">
      <alignment/>
      <protection/>
    </xf>
    <xf numFmtId="165" fontId="0" fillId="0" borderId="4" xfId="19" applyNumberFormat="1" applyFont="1" applyFill="1" applyBorder="1" applyAlignment="1" applyProtection="1">
      <alignment/>
      <protection/>
    </xf>
    <xf numFmtId="165" fontId="0" fillId="0" borderId="17" xfId="19" applyNumberFormat="1" applyFont="1" applyFill="1" applyBorder="1" applyAlignment="1" applyProtection="1">
      <alignment/>
      <protection/>
    </xf>
    <xf numFmtId="165" fontId="0" fillId="0" borderId="6" xfId="19" applyNumberFormat="1" applyFont="1" applyFill="1" applyBorder="1" applyAlignment="1" applyProtection="1">
      <alignment/>
      <protection/>
    </xf>
    <xf numFmtId="165" fontId="0" fillId="3" borderId="4" xfId="0" applyNumberFormat="1" applyFill="1" applyBorder="1" applyAlignment="1">
      <alignment horizontal="center"/>
    </xf>
    <xf numFmtId="165" fontId="0" fillId="3" borderId="17" xfId="0" applyNumberFormat="1" applyFill="1" applyBorder="1" applyAlignment="1">
      <alignment horizontal="center"/>
    </xf>
    <xf numFmtId="165" fontId="7" fillId="2" borderId="6" xfId="0" applyNumberFormat="1" applyFont="1" applyFill="1" applyBorder="1" applyAlignment="1">
      <alignment horizontal="center"/>
    </xf>
    <xf numFmtId="164" fontId="7" fillId="4" borderId="5" xfId="0" applyFont="1" applyFill="1" applyBorder="1" applyAlignment="1">
      <alignment horizontal="center"/>
    </xf>
    <xf numFmtId="164" fontId="7" fillId="4" borderId="8" xfId="0" applyFont="1" applyFill="1" applyBorder="1" applyAlignment="1">
      <alignment/>
    </xf>
    <xf numFmtId="165" fontId="0" fillId="3" borderId="7" xfId="0" applyNumberFormat="1" applyFill="1" applyBorder="1" applyAlignment="1">
      <alignment horizontal="center"/>
    </xf>
    <xf numFmtId="165" fontId="0" fillId="3" borderId="0" xfId="0" applyNumberFormat="1" applyFill="1" applyBorder="1" applyAlignment="1">
      <alignment horizontal="center"/>
    </xf>
    <xf numFmtId="165" fontId="7" fillId="2" borderId="9" xfId="0" applyNumberFormat="1" applyFont="1" applyFill="1" applyBorder="1" applyAlignment="1">
      <alignment horizontal="center"/>
    </xf>
    <xf numFmtId="164" fontId="7" fillId="4" borderId="8" xfId="0" applyFont="1" applyFill="1" applyBorder="1" applyAlignment="1">
      <alignment horizontal="center"/>
    </xf>
    <xf numFmtId="164" fontId="7" fillId="4" borderId="11" xfId="0" applyFont="1" applyFill="1" applyBorder="1" applyAlignment="1">
      <alignment/>
    </xf>
    <xf numFmtId="165" fontId="0" fillId="0" borderId="10" xfId="19" applyNumberFormat="1" applyFont="1" applyFill="1" applyBorder="1" applyAlignment="1" applyProtection="1">
      <alignment/>
      <protection/>
    </xf>
    <xf numFmtId="165" fontId="0" fillId="0" borderId="15" xfId="19" applyNumberFormat="1" applyFont="1" applyFill="1" applyBorder="1" applyAlignment="1" applyProtection="1">
      <alignment/>
      <protection/>
    </xf>
    <xf numFmtId="165" fontId="0" fillId="0" borderId="12" xfId="19" applyNumberFormat="1" applyFont="1" applyFill="1" applyBorder="1" applyAlignment="1" applyProtection="1">
      <alignment/>
      <protection/>
    </xf>
    <xf numFmtId="165" fontId="0" fillId="3" borderId="10" xfId="0" applyNumberFormat="1" applyFill="1" applyBorder="1" applyAlignment="1">
      <alignment horizontal="center"/>
    </xf>
    <xf numFmtId="165" fontId="0" fillId="3" borderId="15" xfId="0" applyNumberFormat="1" applyFill="1" applyBorder="1" applyAlignment="1">
      <alignment horizontal="center"/>
    </xf>
    <xf numFmtId="165" fontId="7" fillId="2" borderId="12" xfId="0" applyNumberFormat="1" applyFont="1" applyFill="1" applyBorder="1" applyAlignment="1">
      <alignment horizontal="center"/>
    </xf>
    <xf numFmtId="164" fontId="7" fillId="4" borderId="11" xfId="0" applyFont="1" applyFill="1" applyBorder="1" applyAlignment="1">
      <alignment horizontal="center"/>
    </xf>
    <xf numFmtId="164" fontId="0" fillId="6" borderId="4" xfId="0" applyFont="1" applyFill="1" applyBorder="1" applyAlignment="1">
      <alignment/>
    </xf>
    <xf numFmtId="164" fontId="0" fillId="6" borderId="17" xfId="0" applyFill="1" applyBorder="1" applyAlignment="1">
      <alignment/>
    </xf>
    <xf numFmtId="164" fontId="0" fillId="6" borderId="6" xfId="0" applyFill="1" applyBorder="1" applyAlignment="1">
      <alignment/>
    </xf>
    <xf numFmtId="164" fontId="0" fillId="6" borderId="7" xfId="0" applyFont="1" applyFill="1" applyBorder="1" applyAlignment="1">
      <alignment/>
    </xf>
    <xf numFmtId="164" fontId="0" fillId="6" borderId="0" xfId="0" applyFill="1" applyBorder="1" applyAlignment="1">
      <alignment/>
    </xf>
    <xf numFmtId="164" fontId="0" fillId="6" borderId="9" xfId="0" applyFill="1" applyBorder="1" applyAlignment="1">
      <alignment/>
    </xf>
    <xf numFmtId="164" fontId="0" fillId="6" borderId="10" xfId="0" applyFont="1" applyFill="1" applyBorder="1" applyAlignment="1">
      <alignment/>
    </xf>
    <xf numFmtId="164" fontId="0" fillId="6" borderId="15" xfId="0" applyFill="1" applyBorder="1" applyAlignment="1">
      <alignment/>
    </xf>
    <xf numFmtId="164" fontId="0" fillId="6" borderId="12" xfId="0" applyFill="1" applyBorder="1" applyAlignment="1">
      <alignment/>
    </xf>
    <xf numFmtId="164" fontId="0" fillId="0" borderId="1" xfId="0" applyBorder="1" applyAlignment="1">
      <alignment horizontal="center"/>
    </xf>
    <xf numFmtId="167" fontId="0" fillId="0" borderId="0" xfId="0" applyNumberFormat="1" applyAlignment="1">
      <alignment/>
    </xf>
    <xf numFmtId="164" fontId="0" fillId="0" borderId="18" xfId="0" applyFill="1" applyBorder="1" applyAlignment="1">
      <alignment/>
    </xf>
    <xf numFmtId="166" fontId="0" fillId="0" borderId="0" xfId="19" applyFont="1" applyFill="1" applyBorder="1" applyAlignment="1" applyProtection="1">
      <alignment/>
      <protection/>
    </xf>
    <xf numFmtId="164" fontId="0" fillId="0" borderId="0" xfId="0" applyFill="1" applyAlignment="1">
      <alignment/>
    </xf>
    <xf numFmtId="164" fontId="0" fillId="0" borderId="0" xfId="20">
      <alignment/>
      <protection/>
    </xf>
    <xf numFmtId="164" fontId="9" fillId="0" borderId="19" xfId="0" applyFont="1" applyBorder="1" applyAlignment="1">
      <alignment horizontal="center"/>
    </xf>
    <xf numFmtId="164" fontId="7" fillId="4" borderId="20" xfId="0" applyFont="1" applyFill="1" applyBorder="1" applyAlignment="1">
      <alignment/>
    </xf>
    <xf numFmtId="164" fontId="6" fillId="7" borderId="21" xfId="0" applyFont="1" applyFill="1" applyBorder="1" applyAlignment="1">
      <alignment horizontal="center"/>
    </xf>
    <xf numFmtId="164" fontId="6" fillId="7" borderId="22" xfId="0" applyFont="1" applyFill="1" applyBorder="1" applyAlignment="1">
      <alignment horizontal="center"/>
    </xf>
    <xf numFmtId="164" fontId="7" fillId="7" borderId="21" xfId="0" applyFont="1" applyFill="1" applyBorder="1" applyAlignment="1">
      <alignment horizontal="center"/>
    </xf>
    <xf numFmtId="164" fontId="7" fillId="0" borderId="23" xfId="0" applyFont="1" applyBorder="1" applyAlignment="1">
      <alignment horizontal="center"/>
    </xf>
    <xf numFmtId="164" fontId="10" fillId="0" borderId="0" xfId="0" applyFont="1" applyFill="1" applyBorder="1" applyAlignment="1">
      <alignment/>
    </xf>
    <xf numFmtId="166" fontId="10" fillId="0" borderId="0" xfId="19" applyFont="1" applyFill="1" applyBorder="1" applyAlignment="1" applyProtection="1">
      <alignment/>
      <protection/>
    </xf>
    <xf numFmtId="164" fontId="10" fillId="0" borderId="0" xfId="0" applyFont="1" applyAlignment="1">
      <alignment/>
    </xf>
    <xf numFmtId="164" fontId="7" fillId="4" borderId="24" xfId="0" applyFont="1" applyFill="1" applyBorder="1" applyAlignment="1">
      <alignment/>
    </xf>
    <xf numFmtId="164" fontId="10" fillId="7" borderId="25" xfId="0" applyFont="1" applyFill="1" applyBorder="1" applyAlignment="1">
      <alignment horizontal="center"/>
    </xf>
    <xf numFmtId="164" fontId="0" fillId="7" borderId="26" xfId="0" applyFont="1" applyFill="1" applyBorder="1" applyAlignment="1">
      <alignment horizontal="center"/>
    </xf>
    <xf numFmtId="164" fontId="10" fillId="7" borderId="27" xfId="0" applyFont="1" applyFill="1" applyBorder="1" applyAlignment="1">
      <alignment horizontal="center"/>
    </xf>
    <xf numFmtId="164" fontId="10" fillId="7" borderId="26" xfId="0" applyFont="1" applyFill="1" applyBorder="1" applyAlignment="1">
      <alignment horizontal="center"/>
    </xf>
    <xf numFmtId="164" fontId="0" fillId="7" borderId="25" xfId="0" applyFont="1" applyFill="1" applyBorder="1" applyAlignment="1">
      <alignment horizontal="center"/>
    </xf>
    <xf numFmtId="164" fontId="0" fillId="7" borderId="0" xfId="0" applyFont="1" applyFill="1" applyBorder="1" applyAlignment="1">
      <alignment horizontal="center"/>
    </xf>
    <xf numFmtId="164" fontId="0" fillId="0" borderId="0" xfId="0" applyFill="1" applyBorder="1" applyAlignment="1">
      <alignment horizontal="center"/>
    </xf>
    <xf numFmtId="166" fontId="0" fillId="0" borderId="0" xfId="19" applyFont="1" applyFill="1" applyBorder="1" applyAlignment="1" applyProtection="1">
      <alignment horizontal="center"/>
      <protection/>
    </xf>
    <xf numFmtId="164" fontId="0" fillId="8" borderId="28" xfId="0" applyFont="1" applyFill="1" applyBorder="1" applyAlignment="1">
      <alignment/>
    </xf>
    <xf numFmtId="164" fontId="0" fillId="4" borderId="29" xfId="0" applyFont="1" applyFill="1" applyBorder="1" applyAlignment="1">
      <alignment horizontal="center"/>
    </xf>
    <xf numFmtId="164" fontId="0" fillId="8" borderId="30" xfId="0" applyFont="1" applyFill="1" applyBorder="1" applyAlignment="1">
      <alignment horizontal="center"/>
    </xf>
    <xf numFmtId="164" fontId="0" fillId="8" borderId="31" xfId="0" applyFont="1" applyFill="1" applyBorder="1" applyAlignment="1">
      <alignment horizontal="center"/>
    </xf>
    <xf numFmtId="164" fontId="0" fillId="8" borderId="32" xfId="0" applyFont="1" applyFill="1" applyBorder="1" applyAlignment="1">
      <alignment horizontal="center"/>
    </xf>
    <xf numFmtId="164" fontId="0" fillId="7" borderId="33" xfId="0" applyFont="1" applyFill="1" applyBorder="1" applyAlignment="1">
      <alignment horizontal="center"/>
    </xf>
    <xf numFmtId="164" fontId="0" fillId="7" borderId="34" xfId="0" applyFont="1" applyFill="1" applyBorder="1" applyAlignment="1">
      <alignment horizontal="center"/>
    </xf>
    <xf numFmtId="164" fontId="0" fillId="0" borderId="0" xfId="0" applyFill="1" applyBorder="1" applyAlignment="1">
      <alignment/>
    </xf>
    <xf numFmtId="164" fontId="0" fillId="8" borderId="23" xfId="0" applyFill="1" applyBorder="1" applyAlignment="1">
      <alignment/>
    </xf>
    <xf numFmtId="164" fontId="0" fillId="4" borderId="35" xfId="0" applyFont="1" applyFill="1" applyBorder="1" applyAlignment="1">
      <alignment horizontal="center"/>
    </xf>
    <xf numFmtId="164" fontId="0" fillId="8" borderId="30" xfId="0" applyFill="1" applyBorder="1" applyAlignment="1">
      <alignment/>
    </xf>
    <xf numFmtId="164" fontId="0" fillId="8" borderId="36" xfId="0" applyFill="1" applyBorder="1" applyAlignment="1">
      <alignment/>
    </xf>
    <xf numFmtId="164" fontId="0" fillId="8" borderId="37" xfId="0" applyFont="1" applyFill="1" applyBorder="1" applyAlignment="1">
      <alignment/>
    </xf>
    <xf numFmtId="166" fontId="0" fillId="8" borderId="38" xfId="19" applyFont="1" applyFill="1" applyBorder="1" applyAlignment="1" applyProtection="1">
      <alignment/>
      <protection/>
    </xf>
    <xf numFmtId="164" fontId="0" fillId="8" borderId="39" xfId="0" applyFont="1" applyFill="1" applyBorder="1" applyAlignment="1">
      <alignment/>
    </xf>
    <xf numFmtId="164" fontId="0" fillId="8" borderId="32" xfId="0" applyFill="1" applyBorder="1" applyAlignment="1">
      <alignment/>
    </xf>
    <xf numFmtId="164" fontId="0" fillId="8" borderId="38" xfId="0" applyFont="1" applyFill="1" applyBorder="1" applyAlignment="1">
      <alignment/>
    </xf>
    <xf numFmtId="164" fontId="0" fillId="7" borderId="40" xfId="0" applyFont="1" applyFill="1" applyBorder="1" applyAlignment="1">
      <alignment/>
    </xf>
    <xf numFmtId="164" fontId="0" fillId="7" borderId="41" xfId="0" applyFont="1" applyFill="1" applyBorder="1" applyAlignment="1">
      <alignment/>
    </xf>
    <xf numFmtId="166" fontId="0" fillId="3" borderId="21" xfId="19" applyFont="1" applyFill="1" applyBorder="1" applyAlignment="1" applyProtection="1">
      <alignment horizontal="center"/>
      <protection/>
    </xf>
    <xf numFmtId="164" fontId="0" fillId="8" borderId="0" xfId="0" applyFill="1" applyAlignment="1">
      <alignment/>
    </xf>
    <xf numFmtId="164" fontId="0" fillId="3" borderId="42" xfId="0" applyFont="1" applyFill="1" applyBorder="1" applyAlignment="1">
      <alignment/>
    </xf>
    <xf numFmtId="164" fontId="0" fillId="4" borderId="0" xfId="0" applyFill="1" applyBorder="1" applyAlignment="1">
      <alignment horizontal="center"/>
    </xf>
    <xf numFmtId="164" fontId="0" fillId="0" borderId="0" xfId="0" applyBorder="1" applyAlignment="1">
      <alignment/>
    </xf>
    <xf numFmtId="165" fontId="0" fillId="9" borderId="0" xfId="0" applyNumberFormat="1" applyFill="1" applyBorder="1" applyAlignment="1">
      <alignment/>
    </xf>
    <xf numFmtId="166" fontId="0" fillId="9" borderId="0" xfId="19" applyFont="1" applyFill="1" applyBorder="1" applyAlignment="1" applyProtection="1">
      <alignment/>
      <protection/>
    </xf>
    <xf numFmtId="166" fontId="0" fillId="9" borderId="24" xfId="19" applyFont="1" applyFill="1" applyBorder="1" applyAlignment="1" applyProtection="1">
      <alignment/>
      <protection/>
    </xf>
    <xf numFmtId="166" fontId="0" fillId="7" borderId="0" xfId="0" applyNumberFormat="1" applyFill="1" applyBorder="1" applyAlignment="1">
      <alignment/>
    </xf>
    <xf numFmtId="166" fontId="0" fillId="7" borderId="43" xfId="0" applyNumberFormat="1" applyFill="1" applyBorder="1" applyAlignment="1">
      <alignment/>
    </xf>
    <xf numFmtId="166" fontId="0" fillId="3" borderId="0" xfId="19" applyFont="1" applyFill="1" applyBorder="1" applyAlignment="1" applyProtection="1">
      <alignment/>
      <protection/>
    </xf>
    <xf numFmtId="164" fontId="0" fillId="3" borderId="44" xfId="0" applyFont="1" applyFill="1" applyBorder="1" applyAlignment="1">
      <alignment/>
    </xf>
    <xf numFmtId="164" fontId="0" fillId="3" borderId="45" xfId="0" applyFont="1" applyFill="1" applyBorder="1" applyAlignment="1">
      <alignment/>
    </xf>
    <xf numFmtId="164" fontId="0" fillId="4" borderId="46" xfId="0" applyFill="1" applyBorder="1" applyAlignment="1">
      <alignment horizontal="center"/>
    </xf>
    <xf numFmtId="164" fontId="0" fillId="0" borderId="46" xfId="0" applyBorder="1" applyAlignment="1">
      <alignment/>
    </xf>
    <xf numFmtId="165" fontId="0" fillId="9" borderId="46" xfId="0" applyNumberFormat="1" applyFill="1" applyBorder="1" applyAlignment="1">
      <alignment/>
    </xf>
    <xf numFmtId="166" fontId="0" fillId="9" borderId="39" xfId="19" applyFont="1" applyFill="1" applyBorder="1" applyAlignment="1" applyProtection="1">
      <alignment/>
      <protection/>
    </xf>
    <xf numFmtId="166" fontId="0" fillId="7" borderId="46" xfId="0" applyNumberFormat="1" applyFill="1" applyBorder="1" applyAlignment="1">
      <alignment/>
    </xf>
    <xf numFmtId="166" fontId="0" fillId="7" borderId="47" xfId="0" applyNumberFormat="1" applyFill="1" applyBorder="1" applyAlignment="1">
      <alignment/>
    </xf>
    <xf numFmtId="164" fontId="0" fillId="3" borderId="48" xfId="0" applyFont="1" applyFill="1" applyBorder="1" applyAlignment="1">
      <alignment/>
    </xf>
    <xf numFmtId="164" fontId="0" fillId="4" borderId="28" xfId="0" applyFont="1" applyFill="1" applyBorder="1" applyAlignment="1">
      <alignment/>
    </xf>
    <xf numFmtId="165" fontId="0" fillId="5" borderId="18" xfId="0" applyNumberFormat="1" applyFill="1" applyBorder="1" applyAlignment="1">
      <alignment/>
    </xf>
    <xf numFmtId="166" fontId="0" fillId="4" borderId="0" xfId="19" applyFont="1" applyFill="1" applyBorder="1" applyAlignment="1" applyProtection="1">
      <alignment/>
      <protection/>
    </xf>
    <xf numFmtId="164" fontId="0" fillId="4" borderId="0" xfId="0" applyFill="1" applyAlignment="1">
      <alignment/>
    </xf>
    <xf numFmtId="164" fontId="0" fillId="4" borderId="42" xfId="0" applyFont="1" applyFill="1" applyBorder="1" applyAlignment="1">
      <alignment/>
    </xf>
    <xf numFmtId="166" fontId="0" fillId="3" borderId="49" xfId="19" applyFont="1" applyFill="1" applyBorder="1" applyAlignment="1" applyProtection="1">
      <alignment/>
      <protection/>
    </xf>
    <xf numFmtId="164" fontId="0" fillId="6" borderId="18" xfId="0" applyFill="1" applyBorder="1" applyAlignment="1">
      <alignment/>
    </xf>
    <xf numFmtId="164" fontId="0" fillId="6" borderId="0" xfId="0" applyFill="1" applyAlignment="1">
      <alignment/>
    </xf>
    <xf numFmtId="164" fontId="11" fillId="5" borderId="0" xfId="0" applyFont="1" applyFill="1" applyBorder="1" applyAlignment="1">
      <alignment horizontal="left"/>
    </xf>
    <xf numFmtId="164" fontId="0" fillId="0" borderId="0" xfId="20" applyFill="1">
      <alignment/>
      <protection/>
    </xf>
    <xf numFmtId="164" fontId="10" fillId="0" borderId="50" xfId="0" applyFont="1" applyBorder="1" applyAlignment="1">
      <alignment/>
    </xf>
    <xf numFmtId="164" fontId="7" fillId="4" borderId="51" xfId="0" applyFont="1" applyFill="1" applyBorder="1" applyAlignment="1">
      <alignment/>
    </xf>
    <xf numFmtId="164" fontId="0" fillId="8" borderId="52" xfId="0" applyFill="1" applyBorder="1" applyAlignment="1">
      <alignment/>
    </xf>
    <xf numFmtId="164" fontId="7" fillId="4" borderId="53" xfId="0" applyFont="1" applyFill="1" applyBorder="1" applyAlignment="1">
      <alignment/>
    </xf>
    <xf numFmtId="164" fontId="10" fillId="7" borderId="54" xfId="0" applyFont="1" applyFill="1" applyBorder="1" applyAlignment="1">
      <alignment horizontal="center"/>
    </xf>
    <xf numFmtId="164" fontId="10" fillId="7" borderId="55" xfId="0" applyFont="1" applyFill="1" applyBorder="1" applyAlignment="1">
      <alignment horizontal="center"/>
    </xf>
    <xf numFmtId="164" fontId="10" fillId="7" borderId="56" xfId="0" applyFont="1" applyFill="1" applyBorder="1" applyAlignment="1">
      <alignment horizontal="center"/>
    </xf>
    <xf numFmtId="164" fontId="7" fillId="4" borderId="21" xfId="0" applyFont="1" applyFill="1" applyBorder="1" applyAlignment="1">
      <alignment/>
    </xf>
    <xf numFmtId="164" fontId="0" fillId="8" borderId="57" xfId="0" applyFill="1" applyBorder="1" applyAlignment="1">
      <alignment/>
    </xf>
    <xf numFmtId="164" fontId="0" fillId="3" borderId="46" xfId="0" applyFont="1" applyFill="1" applyBorder="1" applyAlignment="1">
      <alignment horizontal="center"/>
    </xf>
    <xf numFmtId="164" fontId="7" fillId="8" borderId="58" xfId="0" applyFont="1" applyFill="1" applyBorder="1" applyAlignment="1">
      <alignment/>
    </xf>
    <xf numFmtId="164" fontId="0" fillId="8" borderId="30" xfId="0" applyFill="1" applyBorder="1" applyAlignment="1">
      <alignment/>
    </xf>
    <xf numFmtId="164" fontId="0" fillId="0" borderId="59" xfId="0" applyBorder="1" applyAlignment="1">
      <alignment/>
    </xf>
    <xf numFmtId="164" fontId="0" fillId="6" borderId="60" xfId="0" applyFill="1" applyBorder="1" applyAlignment="1">
      <alignment/>
    </xf>
    <xf numFmtId="166" fontId="0" fillId="6" borderId="61" xfId="19" applyFont="1" applyFill="1" applyBorder="1" applyAlignment="1" applyProtection="1">
      <alignment/>
      <protection/>
    </xf>
    <xf numFmtId="166" fontId="0" fillId="6" borderId="24" xfId="19" applyFont="1" applyFill="1" applyBorder="1" applyAlignment="1" applyProtection="1">
      <alignment/>
      <protection/>
    </xf>
    <xf numFmtId="166" fontId="0" fillId="6" borderId="25" xfId="19" applyFont="1" applyFill="1" applyBorder="1" applyAlignment="1" applyProtection="1">
      <alignment/>
      <protection/>
    </xf>
    <xf numFmtId="164" fontId="0" fillId="0" borderId="62" xfId="0" applyBorder="1" applyAlignment="1">
      <alignment/>
    </xf>
    <xf numFmtId="166" fontId="10" fillId="3" borderId="63" xfId="19" applyFont="1" applyFill="1" applyBorder="1" applyAlignment="1" applyProtection="1">
      <alignment/>
      <protection/>
    </xf>
    <xf numFmtId="166" fontId="10" fillId="3" borderId="36" xfId="19" applyFont="1" applyFill="1" applyBorder="1" applyAlignment="1" applyProtection="1">
      <alignment/>
      <protection/>
    </xf>
    <xf numFmtId="164" fontId="0" fillId="0" borderId="20" xfId="0" applyBorder="1" applyAlignment="1">
      <alignment/>
    </xf>
    <xf numFmtId="166" fontId="10" fillId="3" borderId="44" xfId="19" applyFont="1" applyFill="1" applyBorder="1" applyAlignment="1" applyProtection="1">
      <alignment/>
      <protection/>
    </xf>
    <xf numFmtId="166" fontId="10" fillId="3" borderId="43" xfId="19" applyFont="1" applyFill="1" applyBorder="1" applyAlignment="1" applyProtection="1">
      <alignment/>
      <protection/>
    </xf>
    <xf numFmtId="164" fontId="12" fillId="0" borderId="0" xfId="0" applyFont="1" applyAlignment="1">
      <alignment/>
    </xf>
    <xf numFmtId="164" fontId="0" fillId="0" borderId="64" xfId="0" applyBorder="1" applyAlignment="1">
      <alignment/>
    </xf>
    <xf numFmtId="164" fontId="0" fillId="0" borderId="65" xfId="0" applyBorder="1" applyAlignment="1">
      <alignment/>
    </xf>
    <xf numFmtId="164" fontId="0" fillId="6" borderId="37" xfId="0" applyFill="1" applyBorder="1" applyAlignment="1">
      <alignment/>
    </xf>
    <xf numFmtId="166" fontId="0" fillId="6" borderId="39" xfId="19" applyFont="1" applyFill="1" applyBorder="1" applyAlignment="1" applyProtection="1">
      <alignment/>
      <protection/>
    </xf>
    <xf numFmtId="166" fontId="0" fillId="6" borderId="38" xfId="19" applyFont="1" applyFill="1" applyBorder="1" applyAlignment="1" applyProtection="1">
      <alignment/>
      <protection/>
    </xf>
    <xf numFmtId="164" fontId="0" fillId="0" borderId="66" xfId="0" applyBorder="1" applyAlignment="1">
      <alignment/>
    </xf>
    <xf numFmtId="166" fontId="10" fillId="3" borderId="48" xfId="19" applyFont="1" applyFill="1" applyBorder="1" applyAlignment="1" applyProtection="1">
      <alignment/>
      <protection/>
    </xf>
    <xf numFmtId="166" fontId="10" fillId="3" borderId="47" xfId="19" applyFont="1" applyFill="1" applyBorder="1" applyAlignment="1" applyProtection="1">
      <alignment/>
      <protection/>
    </xf>
    <xf numFmtId="164" fontId="0" fillId="0" borderId="61" xfId="0" applyFill="1" applyBorder="1" applyAlignment="1">
      <alignment/>
    </xf>
    <xf numFmtId="164" fontId="0" fillId="0" borderId="24" xfId="0" applyFill="1" applyBorder="1" applyAlignment="1">
      <alignment/>
    </xf>
    <xf numFmtId="164" fontId="10" fillId="4" borderId="24" xfId="0" applyFont="1" applyFill="1" applyBorder="1" applyAlignment="1">
      <alignment/>
    </xf>
    <xf numFmtId="167" fontId="0" fillId="5" borderId="52" xfId="0" applyNumberFormat="1" applyFill="1" applyBorder="1" applyAlignment="1">
      <alignment/>
    </xf>
    <xf numFmtId="167" fontId="0" fillId="0" borderId="61" xfId="0" applyNumberFormat="1" applyFill="1" applyBorder="1" applyAlignment="1">
      <alignment/>
    </xf>
    <xf numFmtId="167" fontId="0" fillId="0" borderId="24" xfId="0" applyNumberFormat="1" applyFill="1" applyBorder="1" applyAlignment="1">
      <alignment/>
    </xf>
    <xf numFmtId="167" fontId="0" fillId="0" borderId="0" xfId="0" applyNumberFormat="1" applyFill="1" applyBorder="1" applyAlignment="1">
      <alignment/>
    </xf>
    <xf numFmtId="164" fontId="0" fillId="0" borderId="67" xfId="0" applyBorder="1" applyAlignment="1">
      <alignment/>
    </xf>
    <xf numFmtId="164" fontId="0" fillId="0" borderId="68" xfId="0" applyBorder="1" applyAlignment="1">
      <alignment/>
    </xf>
    <xf numFmtId="167" fontId="0" fillId="5" borderId="69" xfId="0" applyNumberFormat="1" applyFill="1" applyBorder="1" applyAlignment="1">
      <alignment/>
    </xf>
    <xf numFmtId="167" fontId="0" fillId="0" borderId="69" xfId="0" applyNumberFormat="1" applyFill="1" applyBorder="1" applyAlignment="1">
      <alignment/>
    </xf>
    <xf numFmtId="167" fontId="0" fillId="0" borderId="70" xfId="0" applyNumberFormat="1" applyFill="1" applyBorder="1" applyAlignment="1">
      <alignment/>
    </xf>
    <xf numFmtId="167" fontId="0" fillId="0" borderId="68" xfId="0" applyNumberFormat="1" applyFill="1" applyBorder="1" applyAlignment="1">
      <alignment/>
    </xf>
    <xf numFmtId="164" fontId="0" fillId="0" borderId="0" xfId="20" applyFill="1" applyBorder="1">
      <alignment/>
      <protection/>
    </xf>
    <xf numFmtId="164" fontId="10" fillId="4" borderId="0" xfId="0" applyFont="1" applyFill="1" applyBorder="1" applyAlignment="1">
      <alignment/>
    </xf>
    <xf numFmtId="164" fontId="7" fillId="7" borderId="0" xfId="0" applyFont="1" applyFill="1" applyBorder="1" applyAlignment="1">
      <alignment/>
    </xf>
    <xf numFmtId="164" fontId="7" fillId="7" borderId="0" xfId="20" applyFont="1" applyFill="1" applyBorder="1">
      <alignment/>
      <protection/>
    </xf>
    <xf numFmtId="164" fontId="7" fillId="5" borderId="50" xfId="20" applyFont="1" applyFill="1" applyBorder="1">
      <alignment/>
      <protection/>
    </xf>
    <xf numFmtId="166" fontId="7" fillId="5" borderId="50" xfId="19" applyFont="1" applyFill="1" applyBorder="1" applyAlignment="1" applyProtection="1">
      <alignment/>
      <protection/>
    </xf>
    <xf numFmtId="164" fontId="0" fillId="0" borderId="0" xfId="0" applyFont="1" applyFill="1" applyBorder="1" applyAlignment="1">
      <alignment/>
    </xf>
    <xf numFmtId="164" fontId="0" fillId="7" borderId="0" xfId="0" applyFill="1" applyBorder="1" applyAlignment="1">
      <alignment/>
    </xf>
    <xf numFmtId="164" fontId="0" fillId="7" borderId="0" xfId="20" applyFill="1" applyBorder="1">
      <alignment/>
      <protection/>
    </xf>
    <xf numFmtId="164" fontId="10" fillId="4" borderId="50" xfId="20" applyFont="1" applyFill="1" applyBorder="1">
      <alignment/>
      <protection/>
    </xf>
  </cellXfs>
  <cellStyles count="7">
    <cellStyle name="Normal" xfId="0"/>
    <cellStyle name="Comma" xfId="15"/>
    <cellStyle name="Comma [0]" xfId="16"/>
    <cellStyle name="Currency" xfId="17"/>
    <cellStyle name="Currency [0]" xfId="18"/>
    <cellStyle name="Percent" xfId="19"/>
    <cellStyle name="Normal_nuevaInfoUniversidad"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ortalprogramas.com/software-libre/ranking-universidades/" TargetMode="External" /><Relationship Id="rId3" Type="http://schemas.openxmlformats.org/officeDocument/2006/relationships/hyperlink" Target="http://www.portalprogramas.com/software-libre/ranking-universidad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xdr:row>
      <xdr:rowOff>47625</xdr:rowOff>
    </xdr:from>
    <xdr:to>
      <xdr:col>4</xdr:col>
      <xdr:colOff>561975</xdr:colOff>
      <xdr:row>5</xdr:row>
      <xdr:rowOff>619125</xdr:rowOff>
    </xdr:to>
    <xdr:pic>
      <xdr:nvPicPr>
        <xdr:cNvPr id="1" name="Imagen 1">
          <a:hlinkClick r:id="rId3"/>
        </xdr:cNvPr>
        <xdr:cNvPicPr preferRelativeResize="1">
          <a:picLocks noChangeAspect="1"/>
        </xdr:cNvPicPr>
      </xdr:nvPicPr>
      <xdr:blipFill>
        <a:blip r:embed="rId1"/>
        <a:stretch>
          <a:fillRect/>
        </a:stretch>
      </xdr:blipFill>
      <xdr:spPr>
        <a:xfrm>
          <a:off x="866775" y="2667000"/>
          <a:ext cx="2781300" cy="581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alprogramas.com/software-libre/ranking-universidades/analisis" TargetMode="External" /><Relationship Id="rId2" Type="http://schemas.openxmlformats.org/officeDocument/2006/relationships/hyperlink" Target="http://www.portalprogramas.com/software-libre/ranking-universidades/clasificacion"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3:Q14"/>
  <sheetViews>
    <sheetView tabSelected="1" workbookViewId="0" topLeftCell="A1">
      <selection activeCell="B15" sqref="B15"/>
    </sheetView>
  </sheetViews>
  <sheetFormatPr defaultColWidth="12.57421875" defaultRowHeight="12.75"/>
  <cols>
    <col min="1" max="16384" width="11.57421875" style="0" customWidth="1"/>
  </cols>
  <sheetData>
    <row r="3" spans="2:17" ht="149.25" customHeight="1">
      <c r="B3" s="1" t="s">
        <v>0</v>
      </c>
      <c r="C3" s="1"/>
      <c r="D3" s="1"/>
      <c r="E3" s="1"/>
      <c r="F3" s="1"/>
      <c r="G3" s="1"/>
      <c r="H3" s="1"/>
      <c r="I3" s="1"/>
      <c r="J3" s="1"/>
      <c r="K3" s="1"/>
      <c r="L3" s="1"/>
      <c r="M3" s="1"/>
      <c r="N3" s="1"/>
      <c r="O3" s="1"/>
      <c r="P3" s="1"/>
      <c r="Q3" s="1"/>
    </row>
    <row r="5" s="2" customFormat="1" ht="18.75">
      <c r="B5" s="2" t="s">
        <v>1</v>
      </c>
    </row>
    <row r="6" spans="2:6" ht="57" customHeight="1">
      <c r="B6" s="3"/>
      <c r="C6" s="3"/>
      <c r="D6" s="3"/>
      <c r="E6" s="3"/>
      <c r="F6" s="3"/>
    </row>
    <row r="7" spans="2:16" ht="13.5">
      <c r="B7" s="4" t="s">
        <v>2</v>
      </c>
      <c r="C7" s="4"/>
      <c r="D7" s="4"/>
      <c r="E7" s="4"/>
      <c r="F7" s="4"/>
      <c r="G7" s="4"/>
      <c r="H7" s="4"/>
      <c r="I7" s="4"/>
      <c r="J7" s="4"/>
      <c r="K7" s="4"/>
      <c r="L7" s="4"/>
      <c r="M7" s="4"/>
      <c r="N7" s="4"/>
      <c r="O7" s="4"/>
      <c r="P7" s="4"/>
    </row>
    <row r="8" ht="16.5">
      <c r="B8" s="5" t="s">
        <v>3</v>
      </c>
    </row>
    <row r="10" ht="13.5">
      <c r="B10" t="s">
        <v>4</v>
      </c>
    </row>
    <row r="11" ht="13.5">
      <c r="B11" s="6" t="s">
        <v>5</v>
      </c>
    </row>
    <row r="13" ht="13.5">
      <c r="B13" t="s">
        <v>6</v>
      </c>
    </row>
    <row r="14" ht="13.5">
      <c r="B14" s="6" t="s">
        <v>7</v>
      </c>
    </row>
  </sheetData>
  <sheetProtection selectLockedCells="1" selectUnlockedCells="1"/>
  <mergeCells count="3">
    <mergeCell ref="B3:Q3"/>
    <mergeCell ref="B6:F6"/>
    <mergeCell ref="B7:P7"/>
  </mergeCells>
  <hyperlinks>
    <hyperlink ref="B11" r:id="rId1" display="http://www.portalprogramas.com/software-libre/ranking-universidades/analisis"/>
    <hyperlink ref="B14" r:id="rId2" display="http://www.portalprogramas.com/software-libre/ranking-universidades/clasificacion"/>
  </hyperlinks>
  <printOptions/>
  <pageMargins left="0.7875" right="0.7875" top="1.0527777777777778" bottom="1.0527777777777778" header="0.7875" footer="0.7875"/>
  <pageSetup horizontalDpi="300" verticalDpi="300" orientation="portrait" paperSize="9"/>
  <headerFooter alignWithMargins="0">
    <oddHeader>&amp;C&amp;"Times New Roman,Predeterminado"&amp;12&amp;A</oddHeader>
    <oddFooter>&amp;C&amp;"Times New Roman,Predeterminado"&amp;12Página &amp;P</oddFooter>
  </headerFooter>
  <drawing r:id="rId3"/>
</worksheet>
</file>

<file path=xl/worksheets/sheet2.xml><?xml version="1.0" encoding="utf-8"?>
<worksheet xmlns="http://schemas.openxmlformats.org/spreadsheetml/2006/main" xmlns:r="http://schemas.openxmlformats.org/officeDocument/2006/relationships">
  <dimension ref="C1:W161"/>
  <sheetViews>
    <sheetView workbookViewId="0" topLeftCell="A136">
      <selection activeCell="D7" sqref="D7"/>
    </sheetView>
  </sheetViews>
  <sheetFormatPr defaultColWidth="11.421875" defaultRowHeight="12.75"/>
  <cols>
    <col min="3" max="3" width="16.00390625" style="0" customWidth="1"/>
    <col min="5" max="5" width="8.00390625" style="0" customWidth="1"/>
    <col min="6" max="6" width="9.421875" style="7" customWidth="1"/>
    <col min="7" max="7" width="15.00390625" style="0" customWidth="1"/>
    <col min="8" max="8" width="8.140625" style="0" customWidth="1"/>
    <col min="9" max="9" width="9.28125" style="0" customWidth="1"/>
    <col min="10" max="10" width="14.57421875" style="0" customWidth="1"/>
    <col min="11" max="11" width="7.00390625" style="0" customWidth="1"/>
    <col min="12" max="12" width="7.8515625" style="0" customWidth="1"/>
    <col min="13" max="13" width="15.00390625" style="0" customWidth="1"/>
    <col min="14" max="14" width="8.140625" style="0" customWidth="1"/>
    <col min="15" max="15" width="8.57421875" style="0" customWidth="1"/>
    <col min="16" max="16" width="13.8515625" style="0" customWidth="1"/>
    <col min="17" max="17" width="7.140625" style="0" customWidth="1"/>
    <col min="18" max="18" width="9.00390625" style="0" customWidth="1"/>
    <col min="19" max="19" width="13.57421875" style="0" customWidth="1"/>
    <col min="20" max="20" width="6.421875" style="0" customWidth="1"/>
    <col min="21" max="21" width="10.421875" style="0" customWidth="1"/>
    <col min="22" max="22" width="14.00390625" style="0" customWidth="1"/>
    <col min="23" max="23" width="7.140625" style="0" customWidth="1"/>
    <col min="24" max="24" width="16.421875" style="0" customWidth="1"/>
    <col min="25" max="25" width="5.8515625" style="0" customWidth="1"/>
  </cols>
  <sheetData>
    <row r="1" spans="3:12" ht="18.75">
      <c r="C1" s="8" t="s">
        <v>8</v>
      </c>
      <c r="D1" s="8"/>
      <c r="E1" s="8"/>
      <c r="F1" s="8"/>
      <c r="G1" s="8"/>
      <c r="H1" s="8"/>
      <c r="I1" s="8"/>
      <c r="J1" s="8"/>
      <c r="K1" s="8"/>
      <c r="L1" s="8"/>
    </row>
    <row r="2" ht="15"/>
    <row r="3" spans="4:11" ht="16.5">
      <c r="D3" s="9" t="s">
        <v>9</v>
      </c>
      <c r="G3" s="10" t="s">
        <v>10</v>
      </c>
      <c r="H3" s="10"/>
      <c r="I3" s="9"/>
      <c r="J3" s="11" t="s">
        <v>11</v>
      </c>
      <c r="K3" s="12"/>
    </row>
    <row r="4" spans="4:7" ht="16.5">
      <c r="D4" s="9"/>
      <c r="G4" s="7"/>
    </row>
    <row r="5" spans="3:11" ht="15.75">
      <c r="C5" s="13" t="s">
        <v>12</v>
      </c>
      <c r="D5" s="14">
        <v>0.7106813103370263</v>
      </c>
      <c r="G5" s="15" t="s">
        <v>13</v>
      </c>
      <c r="H5" s="16">
        <v>2.15</v>
      </c>
      <c r="I5" s="7"/>
      <c r="J5" s="15" t="s">
        <v>14</v>
      </c>
      <c r="K5" s="16">
        <v>-0.27</v>
      </c>
    </row>
    <row r="6" spans="3:11" ht="15.75">
      <c r="C6" s="17" t="s">
        <v>15</v>
      </c>
      <c r="D6" s="18">
        <v>0.5818505847716686</v>
      </c>
      <c r="G6" s="19" t="s">
        <v>16</v>
      </c>
      <c r="H6" s="20">
        <v>1.32</v>
      </c>
      <c r="I6" s="7"/>
      <c r="J6" s="19" t="s">
        <v>14</v>
      </c>
      <c r="K6" s="20">
        <v>-0.27</v>
      </c>
    </row>
    <row r="7" spans="3:11" ht="15.75">
      <c r="C7" s="17" t="s">
        <v>17</v>
      </c>
      <c r="D7" s="18">
        <v>0.4912205895266568</v>
      </c>
      <c r="G7" s="19" t="s">
        <v>16</v>
      </c>
      <c r="H7" s="20">
        <v>2.24</v>
      </c>
      <c r="I7" s="7"/>
      <c r="J7" s="19" t="s">
        <v>14</v>
      </c>
      <c r="K7" s="20">
        <v>-0.27</v>
      </c>
    </row>
    <row r="8" spans="3:11" ht="15.75">
      <c r="C8" s="17" t="s">
        <v>18</v>
      </c>
      <c r="D8" s="18">
        <v>0.46560583320708865</v>
      </c>
      <c r="G8" s="19" t="s">
        <v>16</v>
      </c>
      <c r="H8" s="20">
        <v>1.76</v>
      </c>
      <c r="I8" s="7"/>
      <c r="J8" s="19" t="s">
        <v>13</v>
      </c>
      <c r="K8" s="20">
        <v>-0.14</v>
      </c>
    </row>
    <row r="9" spans="3:11" ht="15.75">
      <c r="C9" s="17" t="s">
        <v>19</v>
      </c>
      <c r="D9" s="18">
        <v>0.4443346495267307</v>
      </c>
      <c r="G9" s="19" t="s">
        <v>16</v>
      </c>
      <c r="H9" s="20">
        <v>1.38</v>
      </c>
      <c r="I9" s="7"/>
      <c r="J9" s="19" t="s">
        <v>20</v>
      </c>
      <c r="K9" s="20">
        <v>-0.38</v>
      </c>
    </row>
    <row r="10" spans="3:11" ht="15.75">
      <c r="C10" s="17" t="s">
        <v>21</v>
      </c>
      <c r="D10" s="18">
        <v>0.3829573928601691</v>
      </c>
      <c r="G10" s="19" t="s">
        <v>16</v>
      </c>
      <c r="H10" s="20">
        <v>2.28</v>
      </c>
      <c r="I10" s="7"/>
      <c r="J10" s="19" t="s">
        <v>13</v>
      </c>
      <c r="K10" s="20">
        <v>-2.06</v>
      </c>
    </row>
    <row r="11" spans="3:11" ht="15.75">
      <c r="C11" s="17" t="s">
        <v>22</v>
      </c>
      <c r="D11" s="18">
        <v>0.344179065921061</v>
      </c>
      <c r="G11" s="19" t="s">
        <v>20</v>
      </c>
      <c r="H11" s="20">
        <v>0.88</v>
      </c>
      <c r="I11" s="7"/>
      <c r="J11" s="19" t="s">
        <v>14</v>
      </c>
      <c r="K11" s="20">
        <v>-0.27</v>
      </c>
    </row>
    <row r="12" spans="3:11" ht="15.75">
      <c r="C12" s="17" t="s">
        <v>23</v>
      </c>
      <c r="D12" s="18">
        <v>0.32907043154808396</v>
      </c>
      <c r="G12" s="19" t="s">
        <v>16</v>
      </c>
      <c r="H12" s="20">
        <v>1.42</v>
      </c>
      <c r="I12" s="7"/>
      <c r="J12" s="19" t="s">
        <v>20</v>
      </c>
      <c r="K12" s="20">
        <v>-0.42</v>
      </c>
    </row>
    <row r="13" spans="3:11" ht="15.75">
      <c r="C13" s="17" t="s">
        <v>24</v>
      </c>
      <c r="D13" s="18">
        <v>0.3179201545561327</v>
      </c>
      <c r="G13" s="19" t="s">
        <v>16</v>
      </c>
      <c r="H13" s="20">
        <v>0.77</v>
      </c>
      <c r="I13" s="7"/>
      <c r="J13" s="19" t="s">
        <v>14</v>
      </c>
      <c r="K13" s="20">
        <v>-0.27</v>
      </c>
    </row>
    <row r="14" spans="3:11" ht="15.75">
      <c r="C14" s="17" t="s">
        <v>25</v>
      </c>
      <c r="D14" s="18">
        <v>0.25304851124123207</v>
      </c>
      <c r="G14" s="19" t="s">
        <v>16</v>
      </c>
      <c r="H14" s="20">
        <v>0.84</v>
      </c>
      <c r="I14" s="7"/>
      <c r="J14" s="19" t="s">
        <v>14</v>
      </c>
      <c r="K14" s="20">
        <v>-0.27</v>
      </c>
    </row>
    <row r="15" spans="3:11" ht="15.75">
      <c r="C15" s="17" t="s">
        <v>26</v>
      </c>
      <c r="D15" s="18">
        <v>0.2462077997270837</v>
      </c>
      <c r="G15" s="19" t="s">
        <v>13</v>
      </c>
      <c r="H15" s="20">
        <v>1.29</v>
      </c>
      <c r="I15" s="7"/>
      <c r="J15" s="19" t="s">
        <v>16</v>
      </c>
      <c r="K15" s="20">
        <v>-0.21</v>
      </c>
    </row>
    <row r="16" spans="3:11" ht="15.75">
      <c r="C16" s="17" t="s">
        <v>27</v>
      </c>
      <c r="D16" s="18">
        <v>0.18726545076235043</v>
      </c>
      <c r="G16" s="19" t="s">
        <v>28</v>
      </c>
      <c r="H16" s="20">
        <v>1.62</v>
      </c>
      <c r="I16" s="7"/>
      <c r="J16" s="19" t="s">
        <v>14</v>
      </c>
      <c r="K16" s="20">
        <v>-0.27</v>
      </c>
    </row>
    <row r="17" spans="3:11" ht="15.75">
      <c r="C17" s="17" t="s">
        <v>29</v>
      </c>
      <c r="D17" s="18">
        <v>0.17559514822975764</v>
      </c>
      <c r="G17" s="19" t="s">
        <v>16</v>
      </c>
      <c r="H17" s="20">
        <v>0.79</v>
      </c>
      <c r="I17" s="7"/>
      <c r="J17" s="19" t="s">
        <v>14</v>
      </c>
      <c r="K17" s="20">
        <v>-0.27</v>
      </c>
    </row>
    <row r="18" spans="3:11" ht="15.75">
      <c r="C18" s="17" t="s">
        <v>30</v>
      </c>
      <c r="D18" s="18">
        <v>0.1721692319721753</v>
      </c>
      <c r="G18" s="19" t="s">
        <v>13</v>
      </c>
      <c r="H18" s="20">
        <v>1.49</v>
      </c>
      <c r="I18" s="7"/>
      <c r="J18" s="19" t="s">
        <v>14</v>
      </c>
      <c r="K18" s="20">
        <v>-0.27</v>
      </c>
    </row>
    <row r="19" spans="3:11" ht="15.75">
      <c r="C19" s="17" t="s">
        <v>31</v>
      </c>
      <c r="D19" s="18">
        <v>0.14341665333676112</v>
      </c>
      <c r="G19" s="19" t="s">
        <v>16</v>
      </c>
      <c r="H19" s="20">
        <v>0.99</v>
      </c>
      <c r="I19" s="7"/>
      <c r="J19" s="19" t="s">
        <v>14</v>
      </c>
      <c r="K19" s="20">
        <v>-1.35</v>
      </c>
    </row>
    <row r="20" spans="3:11" ht="15.75">
      <c r="C20" s="17" t="s">
        <v>32</v>
      </c>
      <c r="D20" s="18">
        <v>0.11780181543465351</v>
      </c>
      <c r="G20" s="19" t="s">
        <v>13</v>
      </c>
      <c r="H20" s="20">
        <v>0.58</v>
      </c>
      <c r="I20" s="7"/>
      <c r="J20" s="19" t="s">
        <v>14</v>
      </c>
      <c r="K20" s="20">
        <v>-0.27</v>
      </c>
    </row>
    <row r="21" spans="3:11" ht="15.75">
      <c r="C21" s="17" t="s">
        <v>33</v>
      </c>
      <c r="D21" s="18">
        <v>0.08028530593145933</v>
      </c>
      <c r="G21" s="19" t="s">
        <v>34</v>
      </c>
      <c r="H21" s="20">
        <v>1.12</v>
      </c>
      <c r="I21" s="7"/>
      <c r="J21" s="19" t="s">
        <v>13</v>
      </c>
      <c r="K21" s="20">
        <v>-0.39</v>
      </c>
    </row>
    <row r="22" spans="3:11" ht="15.75">
      <c r="C22" s="17" t="s">
        <v>35</v>
      </c>
      <c r="D22" s="18">
        <v>0.05854734821970987</v>
      </c>
      <c r="G22" s="19" t="s">
        <v>13</v>
      </c>
      <c r="H22" s="20">
        <v>0.36</v>
      </c>
      <c r="I22" s="7"/>
      <c r="J22" s="19" t="s">
        <v>14</v>
      </c>
      <c r="K22" s="20">
        <v>-0.27</v>
      </c>
    </row>
    <row r="23" spans="3:11" ht="15.75">
      <c r="C23" s="17" t="s">
        <v>36</v>
      </c>
      <c r="D23" s="18">
        <v>0.03970116728074842</v>
      </c>
      <c r="G23" s="19" t="s">
        <v>13</v>
      </c>
      <c r="H23" s="20">
        <v>0.91</v>
      </c>
      <c r="I23" s="7"/>
      <c r="J23" s="19" t="s">
        <v>14</v>
      </c>
      <c r="K23" s="20">
        <v>-0.27</v>
      </c>
    </row>
    <row r="24" spans="3:11" ht="15.75">
      <c r="C24" s="17" t="s">
        <v>37</v>
      </c>
      <c r="D24" s="18">
        <v>0.03309443055068847</v>
      </c>
      <c r="G24" s="19" t="s">
        <v>34</v>
      </c>
      <c r="H24" s="20">
        <v>0.51</v>
      </c>
      <c r="I24" s="7"/>
      <c r="J24" s="19" t="s">
        <v>13</v>
      </c>
      <c r="K24" s="20">
        <v>-0.28</v>
      </c>
    </row>
    <row r="25" spans="3:11" ht="15.75">
      <c r="C25" s="17" t="s">
        <v>38</v>
      </c>
      <c r="D25" s="18">
        <v>0.03218326338170748</v>
      </c>
      <c r="G25" s="19" t="s">
        <v>13</v>
      </c>
      <c r="H25" s="20">
        <v>0.58</v>
      </c>
      <c r="I25" s="7"/>
      <c r="J25" s="19" t="s">
        <v>14</v>
      </c>
      <c r="K25" s="20">
        <v>-0.27</v>
      </c>
    </row>
    <row r="26" spans="3:11" ht="15.75">
      <c r="C26" s="17" t="s">
        <v>39</v>
      </c>
      <c r="D26" s="18">
        <v>0.013730214647493431</v>
      </c>
      <c r="G26" s="19" t="s">
        <v>14</v>
      </c>
      <c r="H26" s="20">
        <v>0.65</v>
      </c>
      <c r="I26" s="7"/>
      <c r="J26" s="19" t="s">
        <v>16</v>
      </c>
      <c r="K26" s="20">
        <v>-0.21</v>
      </c>
    </row>
    <row r="27" spans="3:11" ht="15.75">
      <c r="C27" s="17" t="s">
        <v>40</v>
      </c>
      <c r="D27" s="18">
        <v>0.010773573349574834</v>
      </c>
      <c r="G27" s="19" t="s">
        <v>34</v>
      </c>
      <c r="H27" s="20">
        <v>1.1</v>
      </c>
      <c r="I27" s="7"/>
      <c r="J27" s="19" t="s">
        <v>14</v>
      </c>
      <c r="K27" s="20">
        <v>-1.02</v>
      </c>
    </row>
    <row r="28" spans="3:11" ht="15.75">
      <c r="C28" s="17" t="s">
        <v>41</v>
      </c>
      <c r="D28" s="18">
        <v>0.00451382767038484</v>
      </c>
      <c r="G28" s="19" t="s">
        <v>28</v>
      </c>
      <c r="H28" s="20">
        <v>0.66</v>
      </c>
      <c r="I28" s="7"/>
      <c r="J28" s="19" t="s">
        <v>14</v>
      </c>
      <c r="K28" s="20">
        <v>-0.27</v>
      </c>
    </row>
    <row r="29" spans="3:11" ht="15.75">
      <c r="C29" s="17" t="s">
        <v>42</v>
      </c>
      <c r="D29" s="18">
        <v>0.0010070321320887247</v>
      </c>
      <c r="G29" s="19" t="s">
        <v>34</v>
      </c>
      <c r="H29" s="20">
        <v>0.52</v>
      </c>
      <c r="I29" s="7"/>
      <c r="J29" s="19" t="s">
        <v>14</v>
      </c>
      <c r="K29" s="20">
        <v>-0.27</v>
      </c>
    </row>
    <row r="30" spans="3:11" ht="15.75">
      <c r="C30" s="17" t="s">
        <v>43</v>
      </c>
      <c r="D30" s="18">
        <v>-0.004840633806572495</v>
      </c>
      <c r="G30" s="19" t="s">
        <v>13</v>
      </c>
      <c r="H30" s="20">
        <v>0.28</v>
      </c>
      <c r="I30" s="7"/>
      <c r="J30" s="19" t="s">
        <v>14</v>
      </c>
      <c r="K30" s="20">
        <v>-0.27</v>
      </c>
    </row>
    <row r="31" spans="3:11" ht="15.75">
      <c r="C31" s="17" t="s">
        <v>44</v>
      </c>
      <c r="D31" s="18">
        <v>-0.008675532838961225</v>
      </c>
      <c r="G31" s="19" t="s">
        <v>34</v>
      </c>
      <c r="H31" s="20">
        <v>0.43</v>
      </c>
      <c r="I31" s="7"/>
      <c r="J31" s="19" t="s">
        <v>14</v>
      </c>
      <c r="K31" s="20">
        <v>-0.27</v>
      </c>
    </row>
    <row r="32" spans="3:11" ht="15.75">
      <c r="C32" s="17" t="s">
        <v>45</v>
      </c>
      <c r="D32" s="18">
        <v>-0.010844314504433971</v>
      </c>
      <c r="G32" s="19" t="s">
        <v>34</v>
      </c>
      <c r="H32" s="20">
        <v>0.4</v>
      </c>
      <c r="I32" s="7"/>
      <c r="J32" s="19" t="s">
        <v>14</v>
      </c>
      <c r="K32" s="20">
        <v>-0.27</v>
      </c>
    </row>
    <row r="33" spans="3:11" ht="15.75">
      <c r="C33" s="17" t="s">
        <v>46</v>
      </c>
      <c r="D33" s="18">
        <v>-0.020755816941208552</v>
      </c>
      <c r="G33" s="19" t="s">
        <v>14</v>
      </c>
      <c r="H33" s="20">
        <v>0.65</v>
      </c>
      <c r="I33" s="7"/>
      <c r="J33" s="19" t="s">
        <v>13</v>
      </c>
      <c r="K33" s="20">
        <v>-0.89</v>
      </c>
    </row>
    <row r="34" spans="3:11" ht="15.75">
      <c r="C34" s="17" t="s">
        <v>47</v>
      </c>
      <c r="D34" s="18">
        <v>-0.02082071177685658</v>
      </c>
      <c r="G34" s="19" t="s">
        <v>34</v>
      </c>
      <c r="H34" s="20">
        <v>0.41</v>
      </c>
      <c r="I34" s="7"/>
      <c r="J34" s="19" t="s">
        <v>14</v>
      </c>
      <c r="K34" s="20">
        <v>-0.27</v>
      </c>
    </row>
    <row r="35" spans="3:11" ht="15.75">
      <c r="C35" s="17" t="s">
        <v>48</v>
      </c>
      <c r="D35" s="18">
        <v>-0.021827441269949014</v>
      </c>
      <c r="G35" s="19" t="s">
        <v>34</v>
      </c>
      <c r="H35" s="20">
        <v>0.4</v>
      </c>
      <c r="I35" s="7"/>
      <c r="J35" s="19" t="s">
        <v>14</v>
      </c>
      <c r="K35" s="20">
        <v>-0.27</v>
      </c>
    </row>
    <row r="36" spans="3:11" ht="15.75">
      <c r="C36" s="17" t="s">
        <v>49</v>
      </c>
      <c r="D36" s="18">
        <v>-0.033849204786076344</v>
      </c>
      <c r="G36" s="19" t="s">
        <v>34</v>
      </c>
      <c r="H36" s="20">
        <v>0.34</v>
      </c>
      <c r="I36" s="7"/>
      <c r="J36" s="19" t="s">
        <v>14</v>
      </c>
      <c r="K36" s="20">
        <v>-0.27</v>
      </c>
    </row>
    <row r="37" spans="3:11" ht="15.75">
      <c r="C37" s="17" t="s">
        <v>50</v>
      </c>
      <c r="D37" s="18">
        <v>-0.03452325805304621</v>
      </c>
      <c r="G37" s="19" t="s">
        <v>34</v>
      </c>
      <c r="H37" s="20">
        <v>0.42</v>
      </c>
      <c r="I37" s="7"/>
      <c r="J37" s="19" t="s">
        <v>14</v>
      </c>
      <c r="K37" s="20">
        <v>-0.27</v>
      </c>
    </row>
    <row r="38" spans="3:11" ht="15.75">
      <c r="C38" s="17" t="s">
        <v>51</v>
      </c>
      <c r="D38" s="18">
        <v>-0.03772743824287272</v>
      </c>
      <c r="G38" s="19" t="s">
        <v>16</v>
      </c>
      <c r="H38" s="20">
        <v>0.2</v>
      </c>
      <c r="I38" s="7"/>
      <c r="J38" s="19" t="s">
        <v>14</v>
      </c>
      <c r="K38" s="20">
        <v>-0.27</v>
      </c>
    </row>
    <row r="39" spans="3:11" ht="15.75">
      <c r="C39" s="17" t="s">
        <v>52</v>
      </c>
      <c r="D39" s="18">
        <v>-0.04270919967196351</v>
      </c>
      <c r="G39" s="19" t="s">
        <v>20</v>
      </c>
      <c r="H39" s="20">
        <v>0.23</v>
      </c>
      <c r="I39" s="7"/>
      <c r="J39" s="19" t="s">
        <v>14</v>
      </c>
      <c r="K39" s="20">
        <v>-0.27</v>
      </c>
    </row>
    <row r="40" spans="3:11" ht="15.75">
      <c r="C40" s="17" t="s">
        <v>53</v>
      </c>
      <c r="D40" s="18">
        <v>-0.04777027810451017</v>
      </c>
      <c r="G40" s="19" t="s">
        <v>20</v>
      </c>
      <c r="H40" s="20">
        <v>0.07</v>
      </c>
      <c r="I40" s="7"/>
      <c r="J40" s="19" t="s">
        <v>14</v>
      </c>
      <c r="K40" s="20">
        <v>-0.27</v>
      </c>
    </row>
    <row r="41" spans="3:11" ht="15.75">
      <c r="C41" s="17" t="s">
        <v>54</v>
      </c>
      <c r="D41" s="18">
        <v>-0.04953691124448848</v>
      </c>
      <c r="G41" s="19" t="s">
        <v>20</v>
      </c>
      <c r="H41" s="20">
        <v>0.07</v>
      </c>
      <c r="I41" s="7"/>
      <c r="J41" s="19" t="s">
        <v>14</v>
      </c>
      <c r="K41" s="20">
        <v>-0.27</v>
      </c>
    </row>
    <row r="42" spans="3:11" ht="15.75">
      <c r="C42" s="17" t="s">
        <v>55</v>
      </c>
      <c r="D42" s="18">
        <v>-0.051896612042713064</v>
      </c>
      <c r="G42" s="19" t="s">
        <v>20</v>
      </c>
      <c r="H42" s="20">
        <v>0.07</v>
      </c>
      <c r="I42" s="7"/>
      <c r="J42" s="19" t="s">
        <v>14</v>
      </c>
      <c r="K42" s="20">
        <v>-0.27</v>
      </c>
    </row>
    <row r="43" spans="3:11" ht="15.75">
      <c r="C43" s="17" t="s">
        <v>56</v>
      </c>
      <c r="D43" s="18">
        <v>-0.05204287921083546</v>
      </c>
      <c r="G43" s="19" t="s">
        <v>20</v>
      </c>
      <c r="H43" s="20">
        <v>0.07</v>
      </c>
      <c r="I43" s="7"/>
      <c r="J43" s="19" t="s">
        <v>14</v>
      </c>
      <c r="K43" s="20">
        <v>-0.27</v>
      </c>
    </row>
    <row r="44" spans="3:11" ht="15.75">
      <c r="C44" s="17" t="s">
        <v>57</v>
      </c>
      <c r="D44" s="18">
        <v>-0.05435687151902179</v>
      </c>
      <c r="G44" s="19" t="s">
        <v>20</v>
      </c>
      <c r="H44" s="20">
        <v>0.07</v>
      </c>
      <c r="I44" s="7"/>
      <c r="J44" s="19" t="s">
        <v>14</v>
      </c>
      <c r="K44" s="20">
        <v>-0.27</v>
      </c>
    </row>
    <row r="45" spans="3:11" ht="15.75">
      <c r="C45" s="17" t="s">
        <v>58</v>
      </c>
      <c r="D45" s="18">
        <v>-0.054814339256114966</v>
      </c>
      <c r="G45" s="19" t="s">
        <v>20</v>
      </c>
      <c r="H45" s="20">
        <v>0.23</v>
      </c>
      <c r="I45" s="7"/>
      <c r="J45" s="19" t="s">
        <v>14</v>
      </c>
      <c r="K45" s="20">
        <v>-0.27</v>
      </c>
    </row>
    <row r="46" spans="3:11" ht="15.75">
      <c r="C46" s="17" t="s">
        <v>59</v>
      </c>
      <c r="D46" s="18">
        <v>-0.057935846289016664</v>
      </c>
      <c r="G46" s="19" t="s">
        <v>20</v>
      </c>
      <c r="H46" s="20">
        <v>0.07</v>
      </c>
      <c r="I46" s="7"/>
      <c r="J46" s="19" t="s">
        <v>14</v>
      </c>
      <c r="K46" s="20">
        <v>-0.27</v>
      </c>
    </row>
    <row r="47" spans="3:11" ht="15.75">
      <c r="C47" s="17" t="s">
        <v>60</v>
      </c>
      <c r="D47" s="18">
        <v>-0.06107053066008084</v>
      </c>
      <c r="G47" s="19" t="s">
        <v>20</v>
      </c>
      <c r="H47" s="20">
        <v>0.07</v>
      </c>
      <c r="I47" s="7"/>
      <c r="J47" s="19" t="s">
        <v>14</v>
      </c>
      <c r="K47" s="20">
        <v>-0.27</v>
      </c>
    </row>
    <row r="48" spans="3:11" ht="15.75">
      <c r="C48" s="17" t="s">
        <v>61</v>
      </c>
      <c r="D48" s="18">
        <v>-0.06450118541288216</v>
      </c>
      <c r="G48" s="19" t="s">
        <v>20</v>
      </c>
      <c r="H48" s="20">
        <v>0.23</v>
      </c>
      <c r="I48" s="7"/>
      <c r="J48" s="19" t="s">
        <v>14</v>
      </c>
      <c r="K48" s="20">
        <v>-0.27</v>
      </c>
    </row>
    <row r="49" spans="3:11" ht="15.75">
      <c r="C49" s="17" t="s">
        <v>62</v>
      </c>
      <c r="D49" s="18">
        <v>-0.06739720446791275</v>
      </c>
      <c r="G49" s="19" t="s">
        <v>20</v>
      </c>
      <c r="H49" s="20">
        <v>0.23</v>
      </c>
      <c r="I49" s="7"/>
      <c r="J49" s="19" t="s">
        <v>13</v>
      </c>
      <c r="K49" s="20">
        <v>-0.5</v>
      </c>
    </row>
    <row r="50" spans="3:11" ht="15.75">
      <c r="C50" s="17" t="s">
        <v>63</v>
      </c>
      <c r="D50" s="18">
        <v>-0.074054682747126</v>
      </c>
      <c r="G50" s="19" t="s">
        <v>20</v>
      </c>
      <c r="H50" s="20">
        <v>0.23</v>
      </c>
      <c r="I50" s="7"/>
      <c r="J50" s="19" t="s">
        <v>13</v>
      </c>
      <c r="K50" s="20">
        <v>-0.7</v>
      </c>
    </row>
    <row r="51" spans="3:11" ht="15.75">
      <c r="C51" s="17" t="s">
        <v>64</v>
      </c>
      <c r="D51" s="18">
        <v>-0.084272345707288</v>
      </c>
      <c r="G51" s="19" t="s">
        <v>20</v>
      </c>
      <c r="H51" s="20">
        <v>0.07</v>
      </c>
      <c r="I51" s="7"/>
      <c r="J51" s="19" t="s">
        <v>14</v>
      </c>
      <c r="K51" s="20">
        <v>-0.27</v>
      </c>
    </row>
    <row r="52" spans="3:11" ht="15.75">
      <c r="C52" s="17" t="s">
        <v>65</v>
      </c>
      <c r="D52" s="18">
        <v>-0.0894845142264202</v>
      </c>
      <c r="G52" s="19" t="s">
        <v>34</v>
      </c>
      <c r="H52" s="20">
        <v>0.14</v>
      </c>
      <c r="I52" s="7"/>
      <c r="J52" s="19" t="s">
        <v>14</v>
      </c>
      <c r="K52" s="20">
        <v>-1.02</v>
      </c>
    </row>
    <row r="53" spans="3:11" ht="15.75">
      <c r="C53" s="17" t="s">
        <v>66</v>
      </c>
      <c r="D53" s="18">
        <v>-0.09422677006788849</v>
      </c>
      <c r="G53" s="19" t="s">
        <v>34</v>
      </c>
      <c r="H53" s="20">
        <v>0.1</v>
      </c>
      <c r="I53" s="7"/>
      <c r="J53" s="19" t="s">
        <v>14</v>
      </c>
      <c r="K53" s="20">
        <v>-1.02</v>
      </c>
    </row>
    <row r="54" spans="3:11" ht="15.75">
      <c r="C54" s="17" t="s">
        <v>67</v>
      </c>
      <c r="D54" s="18">
        <v>-0.09565516038158375</v>
      </c>
      <c r="G54" s="19" t="s">
        <v>34</v>
      </c>
      <c r="H54" s="20">
        <v>0.08</v>
      </c>
      <c r="I54" s="7"/>
      <c r="J54" s="19" t="s">
        <v>14</v>
      </c>
      <c r="K54" s="20">
        <v>-1.02</v>
      </c>
    </row>
    <row r="55" spans="3:11" ht="15.75">
      <c r="C55" s="17" t="s">
        <v>68</v>
      </c>
      <c r="D55" s="18">
        <v>-0.09670413572325355</v>
      </c>
      <c r="G55" s="19" t="s">
        <v>20</v>
      </c>
      <c r="H55" s="20">
        <v>0.07</v>
      </c>
      <c r="I55" s="7"/>
      <c r="J55" s="19" t="s">
        <v>34</v>
      </c>
      <c r="K55" s="20">
        <v>-0.32</v>
      </c>
    </row>
    <row r="56" spans="3:11" ht="15.75">
      <c r="C56" s="17" t="s">
        <v>69</v>
      </c>
      <c r="D56" s="18">
        <v>-0.09728923890045114</v>
      </c>
      <c r="G56" s="19" t="s">
        <v>20</v>
      </c>
      <c r="H56" s="20">
        <v>0.07</v>
      </c>
      <c r="I56" s="7"/>
      <c r="J56" s="19" t="s">
        <v>14</v>
      </c>
      <c r="K56" s="20">
        <v>-1.02</v>
      </c>
    </row>
    <row r="57" spans="3:11" ht="15.75">
      <c r="C57" s="17" t="s">
        <v>70</v>
      </c>
      <c r="D57" s="18">
        <v>-0.10031984822463558</v>
      </c>
      <c r="G57" s="19" t="s">
        <v>20</v>
      </c>
      <c r="H57" s="20">
        <v>0.07</v>
      </c>
      <c r="I57" s="7"/>
      <c r="J57" s="19" t="s">
        <v>14</v>
      </c>
      <c r="K57" s="20">
        <v>-1.02</v>
      </c>
    </row>
    <row r="58" spans="3:11" ht="15.75">
      <c r="C58" s="17" t="s">
        <v>71</v>
      </c>
      <c r="D58" s="18">
        <v>-0.10125344413366681</v>
      </c>
      <c r="G58" s="19" t="s">
        <v>13</v>
      </c>
      <c r="H58" s="20">
        <v>0.36</v>
      </c>
      <c r="I58" s="7"/>
      <c r="J58" s="19" t="s">
        <v>14</v>
      </c>
      <c r="K58" s="20">
        <v>-1.02</v>
      </c>
    </row>
    <row r="59" spans="3:11" ht="15.75">
      <c r="C59" s="17" t="s">
        <v>72</v>
      </c>
      <c r="D59" s="18">
        <v>-0.10162763125174187</v>
      </c>
      <c r="G59" s="19" t="s">
        <v>34</v>
      </c>
      <c r="H59" s="20">
        <v>0.22</v>
      </c>
      <c r="I59" s="7"/>
      <c r="J59" s="19" t="s">
        <v>16</v>
      </c>
      <c r="K59" s="20">
        <v>-0.32</v>
      </c>
    </row>
    <row r="60" spans="3:11" ht="15.75">
      <c r="C60" s="17" t="s">
        <v>73</v>
      </c>
      <c r="D60" s="18">
        <v>-0.10188997361501267</v>
      </c>
      <c r="G60" s="19" t="s">
        <v>20</v>
      </c>
      <c r="H60" s="20">
        <v>0.07</v>
      </c>
      <c r="I60" s="7"/>
      <c r="J60" s="19" t="s">
        <v>34</v>
      </c>
      <c r="K60" s="20">
        <v>-0.38</v>
      </c>
    </row>
    <row r="61" spans="3:11" ht="15.75">
      <c r="C61" s="17" t="s">
        <v>74</v>
      </c>
      <c r="D61" s="18">
        <v>-0.10478442498912152</v>
      </c>
      <c r="G61" s="19" t="s">
        <v>75</v>
      </c>
      <c r="H61" s="20">
        <v>0.2</v>
      </c>
      <c r="I61" s="7"/>
      <c r="J61" s="19" t="s">
        <v>14</v>
      </c>
      <c r="K61" s="20">
        <v>-1.02</v>
      </c>
    </row>
    <row r="62" spans="3:11" ht="15.75">
      <c r="C62" s="17" t="s">
        <v>76</v>
      </c>
      <c r="D62" s="18">
        <v>-0.1047968583892335</v>
      </c>
      <c r="G62" s="19" t="s">
        <v>20</v>
      </c>
      <c r="H62" s="20">
        <v>0.07</v>
      </c>
      <c r="I62" s="7"/>
      <c r="J62" s="19" t="s">
        <v>14</v>
      </c>
      <c r="K62" s="20">
        <v>-1.02</v>
      </c>
    </row>
    <row r="63" spans="3:11" ht="15.75">
      <c r="C63" s="17" t="s">
        <v>77</v>
      </c>
      <c r="D63" s="18">
        <v>-0.10980126026889409</v>
      </c>
      <c r="G63" s="19" t="s">
        <v>14</v>
      </c>
      <c r="H63" s="20">
        <v>0.49</v>
      </c>
      <c r="I63" s="7"/>
      <c r="J63" s="19" t="s">
        <v>28</v>
      </c>
      <c r="K63" s="20">
        <v>-0.8</v>
      </c>
    </row>
    <row r="64" spans="3:11" ht="15.75">
      <c r="C64" s="17" t="s">
        <v>78</v>
      </c>
      <c r="D64" s="18">
        <v>-0.11355610766527433</v>
      </c>
      <c r="G64" s="19" t="s">
        <v>20</v>
      </c>
      <c r="H64" s="20">
        <v>0.07</v>
      </c>
      <c r="I64" s="7"/>
      <c r="J64" s="19" t="s">
        <v>14</v>
      </c>
      <c r="K64" s="20">
        <v>-1.02</v>
      </c>
    </row>
    <row r="65" spans="3:11" ht="15.75">
      <c r="C65" s="17" t="s">
        <v>79</v>
      </c>
      <c r="D65" s="18">
        <v>-0.11990105583937183</v>
      </c>
      <c r="G65" s="19" t="s">
        <v>13</v>
      </c>
      <c r="H65" s="20">
        <v>0.27</v>
      </c>
      <c r="I65" s="7"/>
      <c r="J65" s="19" t="s">
        <v>20</v>
      </c>
      <c r="K65" s="20">
        <v>-0.36</v>
      </c>
    </row>
    <row r="66" spans="3:11" ht="15.75">
      <c r="C66" s="17" t="s">
        <v>80</v>
      </c>
      <c r="D66" s="18">
        <v>-0.12214237174882907</v>
      </c>
      <c r="G66" s="19" t="s">
        <v>20</v>
      </c>
      <c r="H66" s="20">
        <v>0.07</v>
      </c>
      <c r="I66" s="7"/>
      <c r="J66" s="19" t="s">
        <v>14</v>
      </c>
      <c r="K66" s="20">
        <v>-1.02</v>
      </c>
    </row>
    <row r="67" spans="3:11" ht="15.75">
      <c r="C67" s="17" t="s">
        <v>81</v>
      </c>
      <c r="D67" s="18">
        <v>-0.1294205629334611</v>
      </c>
      <c r="G67" s="19" t="s">
        <v>28</v>
      </c>
      <c r="H67" s="20">
        <v>2.37</v>
      </c>
      <c r="I67" s="7"/>
      <c r="J67" s="19" t="s">
        <v>14</v>
      </c>
      <c r="K67" s="20">
        <v>-1.35</v>
      </c>
    </row>
    <row r="68" spans="3:11" ht="15.75">
      <c r="C68" s="17" t="s">
        <v>82</v>
      </c>
      <c r="D68" s="18">
        <v>-0.13460491762590981</v>
      </c>
      <c r="G68" s="19" t="s">
        <v>20</v>
      </c>
      <c r="H68" s="20">
        <v>0.07</v>
      </c>
      <c r="I68" s="7"/>
      <c r="J68" s="19" t="s">
        <v>14</v>
      </c>
      <c r="K68" s="20">
        <v>-1.02</v>
      </c>
    </row>
    <row r="69" spans="3:11" ht="15.75">
      <c r="C69" s="17" t="s">
        <v>83</v>
      </c>
      <c r="D69" s="18">
        <v>-0.1355640608310936</v>
      </c>
      <c r="G69" s="19" t="s">
        <v>13</v>
      </c>
      <c r="H69" s="20">
        <v>0.58</v>
      </c>
      <c r="I69" s="7"/>
      <c r="J69" s="19" t="s">
        <v>14</v>
      </c>
      <c r="K69" s="20">
        <v>-2.27</v>
      </c>
    </row>
    <row r="70" spans="3:11" ht="15.75">
      <c r="C70" s="17" t="s">
        <v>84</v>
      </c>
      <c r="D70" s="18">
        <v>-0.13626413581429825</v>
      </c>
      <c r="G70" s="19" t="s">
        <v>20</v>
      </c>
      <c r="H70" s="20">
        <v>0.07</v>
      </c>
      <c r="I70" s="7"/>
      <c r="J70" s="19" t="s">
        <v>14</v>
      </c>
      <c r="K70" s="20">
        <v>-1.02</v>
      </c>
    </row>
    <row r="71" spans="3:11" ht="15.75">
      <c r="C71" s="17" t="s">
        <v>85</v>
      </c>
      <c r="D71" s="18">
        <v>-0.13698175910789875</v>
      </c>
      <c r="G71" s="19" t="s">
        <v>20</v>
      </c>
      <c r="H71" s="20">
        <v>0.07</v>
      </c>
      <c r="I71" s="7"/>
      <c r="J71" s="19" t="s">
        <v>14</v>
      </c>
      <c r="K71" s="20">
        <v>-1.02</v>
      </c>
    </row>
    <row r="72" spans="3:11" ht="15.75">
      <c r="C72" s="17" t="s">
        <v>86</v>
      </c>
      <c r="D72" s="18">
        <v>-0.13937802669815394</v>
      </c>
      <c r="G72" s="19" t="s">
        <v>20</v>
      </c>
      <c r="H72" s="20">
        <v>0.07</v>
      </c>
      <c r="I72" s="7"/>
      <c r="J72" s="19" t="s">
        <v>14</v>
      </c>
      <c r="K72" s="20">
        <v>-1.02</v>
      </c>
    </row>
    <row r="73" spans="3:11" ht="15.75">
      <c r="C73" s="17" t="s">
        <v>87</v>
      </c>
      <c r="D73" s="18">
        <v>-0.14379024280880326</v>
      </c>
      <c r="G73" s="19" t="s">
        <v>13</v>
      </c>
      <c r="H73" s="20">
        <v>0.36</v>
      </c>
      <c r="I73" s="7"/>
      <c r="J73" s="19" t="s">
        <v>34</v>
      </c>
      <c r="K73" s="20">
        <v>-0.42</v>
      </c>
    </row>
    <row r="74" spans="3:11" ht="15.75">
      <c r="C74" s="17" t="s">
        <v>88</v>
      </c>
      <c r="D74" s="18">
        <v>-0.16554725206026058</v>
      </c>
      <c r="G74" s="19" t="s">
        <v>34</v>
      </c>
      <c r="H74" s="20">
        <v>0.98</v>
      </c>
      <c r="I74" s="7"/>
      <c r="J74" s="19" t="s">
        <v>16</v>
      </c>
      <c r="K74" s="20">
        <v>-1.3</v>
      </c>
    </row>
    <row r="75" spans="3:11" ht="15.75">
      <c r="C75" s="17" t="s">
        <v>89</v>
      </c>
      <c r="D75" s="18">
        <v>-0.17725160596800987</v>
      </c>
      <c r="G75" s="19" t="s">
        <v>28</v>
      </c>
      <c r="H75" s="20">
        <v>0</v>
      </c>
      <c r="I75" s="7"/>
      <c r="J75" s="19" t="s">
        <v>20</v>
      </c>
      <c r="K75" s="20">
        <v>-0.43</v>
      </c>
    </row>
    <row r="76" spans="3:11" ht="15.75">
      <c r="C76" s="17" t="s">
        <v>90</v>
      </c>
      <c r="D76" s="18">
        <v>-0.1895064150373391</v>
      </c>
      <c r="G76" s="19" t="s">
        <v>20</v>
      </c>
      <c r="H76" s="20">
        <v>0.07</v>
      </c>
      <c r="I76" s="7"/>
      <c r="J76" s="19" t="s">
        <v>13</v>
      </c>
      <c r="K76" s="20">
        <v>-1.02</v>
      </c>
    </row>
    <row r="77" spans="3:11" ht="15.75">
      <c r="C77" s="17" t="s">
        <v>91</v>
      </c>
      <c r="D77" s="18">
        <v>-0.2711242371507329</v>
      </c>
      <c r="G77" s="19" t="s">
        <v>13</v>
      </c>
      <c r="H77" s="20">
        <v>0.02</v>
      </c>
      <c r="I77" s="7"/>
      <c r="J77" s="19" t="s">
        <v>20</v>
      </c>
      <c r="K77" s="20">
        <v>-0.84</v>
      </c>
    </row>
    <row r="78" spans="3:11" ht="15.75">
      <c r="C78" s="17" t="s">
        <v>92</v>
      </c>
      <c r="D78" s="18">
        <v>-0.3786883985326861</v>
      </c>
      <c r="G78" s="19" t="s">
        <v>20</v>
      </c>
      <c r="H78" s="20">
        <v>0.07</v>
      </c>
      <c r="I78" s="7"/>
      <c r="J78" s="19" t="s">
        <v>16</v>
      </c>
      <c r="K78" s="20">
        <v>-1.56</v>
      </c>
    </row>
    <row r="79" spans="3:11" ht="15.75">
      <c r="C79" s="17" t="s">
        <v>93</v>
      </c>
      <c r="D79" s="18">
        <v>-0.45979667130860125</v>
      </c>
      <c r="G79" s="19" t="s">
        <v>75</v>
      </c>
      <c r="H79" s="20">
        <v>0</v>
      </c>
      <c r="I79" s="7"/>
      <c r="J79" s="19" t="s">
        <v>34</v>
      </c>
      <c r="K79" s="20">
        <v>-1.9</v>
      </c>
    </row>
    <row r="80" spans="3:11" ht="16.5">
      <c r="C80" s="21" t="s">
        <v>94</v>
      </c>
      <c r="D80" s="22">
        <v>-0.5444093588757933</v>
      </c>
      <c r="G80" s="23" t="s">
        <v>28</v>
      </c>
      <c r="H80" s="24">
        <v>0</v>
      </c>
      <c r="I80" s="7"/>
      <c r="J80" s="23" t="s">
        <v>20</v>
      </c>
      <c r="K80" s="24">
        <v>-1.45</v>
      </c>
    </row>
    <row r="82" spans="3:4" ht="14.25">
      <c r="C82" s="25"/>
      <c r="D82" s="25"/>
    </row>
    <row r="83" ht="15"/>
    <row r="84" spans="4:23" ht="15">
      <c r="D84" s="26" t="s">
        <v>95</v>
      </c>
      <c r="E84" s="26"/>
      <c r="F84"/>
      <c r="G84" s="26" t="s">
        <v>96</v>
      </c>
      <c r="H84" s="26"/>
      <c r="J84" s="26" t="s">
        <v>97</v>
      </c>
      <c r="K84" s="26"/>
      <c r="M84" s="26" t="s">
        <v>98</v>
      </c>
      <c r="N84" s="26"/>
      <c r="P84" s="26" t="s">
        <v>99</v>
      </c>
      <c r="Q84" s="26"/>
      <c r="S84" s="26" t="s">
        <v>100</v>
      </c>
      <c r="T84" s="26"/>
      <c r="V84" s="26" t="s">
        <v>34</v>
      </c>
      <c r="W84" s="26"/>
    </row>
    <row r="85" spans="4:23" ht="15.75">
      <c r="D85" s="27"/>
      <c r="E85" s="28"/>
      <c r="F85"/>
      <c r="G85" s="29"/>
      <c r="H85" s="28"/>
      <c r="J85" s="30" t="s">
        <v>101</v>
      </c>
      <c r="K85" s="30"/>
      <c r="M85" s="31"/>
      <c r="N85" s="32"/>
      <c r="P85" s="31"/>
      <c r="Q85" s="32"/>
      <c r="S85" s="31"/>
      <c r="T85" s="32"/>
      <c r="V85" s="31"/>
      <c r="W85" s="33"/>
    </row>
    <row r="86" spans="4:23" ht="14.25">
      <c r="D86" s="34" t="s">
        <v>12</v>
      </c>
      <c r="E86" s="35">
        <v>2.154581128959341</v>
      </c>
      <c r="F86" s="25"/>
      <c r="G86" s="34" t="s">
        <v>81</v>
      </c>
      <c r="H86" s="35">
        <v>2.3706729051544606</v>
      </c>
      <c r="I86" s="25"/>
      <c r="J86" s="34" t="s">
        <v>22</v>
      </c>
      <c r="K86" s="35">
        <v>0.8820388509663091</v>
      </c>
      <c r="L86" s="25"/>
      <c r="M86" s="34" t="s">
        <v>35</v>
      </c>
      <c r="N86" s="35">
        <v>0.4</v>
      </c>
      <c r="O86" s="25"/>
      <c r="P86" s="34" t="s">
        <v>18</v>
      </c>
      <c r="Q86" s="35">
        <v>0.6536828819869145</v>
      </c>
      <c r="R86" s="25"/>
      <c r="S86" s="34" t="s">
        <v>21</v>
      </c>
      <c r="T86" s="35">
        <v>2.282646086650524</v>
      </c>
      <c r="U86" s="25"/>
      <c r="V86" s="34" t="s">
        <v>33</v>
      </c>
      <c r="W86" s="35">
        <v>1.121918097443146</v>
      </c>
    </row>
    <row r="87" spans="4:23" ht="14.25">
      <c r="D87" s="36" t="s">
        <v>30</v>
      </c>
      <c r="E87" s="35">
        <v>1.4933069303435484</v>
      </c>
      <c r="F87" s="25"/>
      <c r="G87" s="36" t="s">
        <v>27</v>
      </c>
      <c r="H87" s="35">
        <v>1.6217082004670909</v>
      </c>
      <c r="I87" s="25"/>
      <c r="J87" s="36" t="s">
        <v>33</v>
      </c>
      <c r="K87" s="35">
        <v>0.8002812971116443</v>
      </c>
      <c r="L87" s="25"/>
      <c r="M87" s="36" t="s">
        <v>19</v>
      </c>
      <c r="N87" s="35">
        <v>0.4</v>
      </c>
      <c r="O87" s="25"/>
      <c r="P87" s="36" t="s">
        <v>46</v>
      </c>
      <c r="Q87" s="35">
        <v>0.6536828819869145</v>
      </c>
      <c r="R87" s="25"/>
      <c r="S87" s="36" t="s">
        <v>17</v>
      </c>
      <c r="T87" s="35">
        <v>2.2412097688975487</v>
      </c>
      <c r="U87" s="25"/>
      <c r="V87" s="36" t="s">
        <v>40</v>
      </c>
      <c r="W87" s="35">
        <v>1.0955053336236877</v>
      </c>
    </row>
    <row r="88" spans="4:23" ht="14.25">
      <c r="D88" s="36" t="s">
        <v>26</v>
      </c>
      <c r="E88" s="35">
        <v>1.2912431560288604</v>
      </c>
      <c r="F88" s="25"/>
      <c r="G88" s="36" t="s">
        <v>19</v>
      </c>
      <c r="H88" s="35">
        <v>1.1937283692171652</v>
      </c>
      <c r="I88" s="25"/>
      <c r="J88" s="36" t="s">
        <v>31</v>
      </c>
      <c r="K88" s="35">
        <v>0.6770030316498511</v>
      </c>
      <c r="L88" s="25"/>
      <c r="M88" s="36" t="s">
        <v>27</v>
      </c>
      <c r="N88" s="35">
        <v>0.2</v>
      </c>
      <c r="O88" s="25"/>
      <c r="P88" s="36" t="s">
        <v>39</v>
      </c>
      <c r="Q88" s="35">
        <v>0.6536828819869145</v>
      </c>
      <c r="R88" s="25"/>
      <c r="S88" s="36" t="s">
        <v>18</v>
      </c>
      <c r="T88" s="35">
        <v>1.7623635781704752</v>
      </c>
      <c r="U88" s="25"/>
      <c r="V88" s="36" t="s">
        <v>88</v>
      </c>
      <c r="W88" s="35">
        <v>0.9785494586150385</v>
      </c>
    </row>
    <row r="89" spans="4:23" ht="14.25">
      <c r="D89" s="36" t="s">
        <v>15</v>
      </c>
      <c r="E89" s="35">
        <v>1.1813662885176999</v>
      </c>
      <c r="F89" s="25"/>
      <c r="G89" s="36" t="s">
        <v>15</v>
      </c>
      <c r="H89" s="35">
        <v>1.0743849515087947</v>
      </c>
      <c r="I89" s="25"/>
      <c r="J89" s="36" t="s">
        <v>88</v>
      </c>
      <c r="K89" s="35">
        <v>0.5507845878566041</v>
      </c>
      <c r="L89" s="25"/>
      <c r="M89" s="36" t="s">
        <v>46</v>
      </c>
      <c r="N89" s="35">
        <v>0.2</v>
      </c>
      <c r="O89" s="25"/>
      <c r="P89" s="36" t="s">
        <v>26</v>
      </c>
      <c r="Q89" s="35">
        <v>0.6536828819869145</v>
      </c>
      <c r="R89" s="25"/>
      <c r="S89" s="36" t="s">
        <v>12</v>
      </c>
      <c r="T89" s="35">
        <v>1.5889119449578897</v>
      </c>
      <c r="U89" s="25"/>
      <c r="V89" s="36" t="s">
        <v>22</v>
      </c>
      <c r="W89" s="35">
        <v>0.6232269451360332</v>
      </c>
    </row>
    <row r="90" spans="4:23" ht="14.25">
      <c r="D90" s="36" t="s">
        <v>36</v>
      </c>
      <c r="E90" s="35">
        <v>0.9110376422119097</v>
      </c>
      <c r="F90" s="25"/>
      <c r="G90" s="36" t="s">
        <v>23</v>
      </c>
      <c r="H90" s="35">
        <v>0.8435260739988869</v>
      </c>
      <c r="I90" s="25"/>
      <c r="J90" s="36" t="s">
        <v>12</v>
      </c>
      <c r="K90" s="35">
        <v>0.40857778388264654</v>
      </c>
      <c r="L90" s="25"/>
      <c r="M90" s="36" t="s">
        <v>23</v>
      </c>
      <c r="N90" s="35">
        <v>0.2</v>
      </c>
      <c r="O90" s="25"/>
      <c r="P90" s="36" t="s">
        <v>88</v>
      </c>
      <c r="Q90" s="35">
        <v>0.49213584339725214</v>
      </c>
      <c r="R90" s="25"/>
      <c r="S90" s="36" t="s">
        <v>23</v>
      </c>
      <c r="T90" s="35">
        <v>1.4213329681620148</v>
      </c>
      <c r="U90" s="25"/>
      <c r="V90" s="36" t="s">
        <v>81</v>
      </c>
      <c r="W90" s="35">
        <v>0.5426889665927228</v>
      </c>
    </row>
    <row r="91" spans="4:23" ht="14.25">
      <c r="D91" s="36" t="s">
        <v>83</v>
      </c>
      <c r="E91" s="35">
        <v>0.5777043088785765</v>
      </c>
      <c r="F91" s="25"/>
      <c r="G91" s="36" t="s">
        <v>41</v>
      </c>
      <c r="H91" s="35">
        <v>0.6587535801547583</v>
      </c>
      <c r="I91" s="25"/>
      <c r="J91" s="36" t="s">
        <v>24</v>
      </c>
      <c r="K91" s="35">
        <v>0.35422608955709406</v>
      </c>
      <c r="L91" s="25"/>
      <c r="M91" s="36" t="s">
        <v>78</v>
      </c>
      <c r="N91" s="35">
        <v>0.2</v>
      </c>
      <c r="O91" s="25"/>
      <c r="P91" s="36" t="s">
        <v>77</v>
      </c>
      <c r="Q91" s="35">
        <v>0.49213584339725214</v>
      </c>
      <c r="R91" s="25"/>
      <c r="S91" s="36" t="s">
        <v>19</v>
      </c>
      <c r="T91" s="35">
        <v>1.3753290830087077</v>
      </c>
      <c r="U91" s="25"/>
      <c r="V91" s="36" t="s">
        <v>42</v>
      </c>
      <c r="W91" s="35">
        <v>0.5194804160292925</v>
      </c>
    </row>
    <row r="92" spans="4:23" ht="14.25">
      <c r="D92" s="36" t="s">
        <v>38</v>
      </c>
      <c r="E92" s="35">
        <v>0.5777043088785765</v>
      </c>
      <c r="F92" s="25"/>
      <c r="G92" s="36" t="s">
        <v>12</v>
      </c>
      <c r="H92" s="35">
        <v>0.4536107949856909</v>
      </c>
      <c r="I92" s="25"/>
      <c r="J92" s="36" t="s">
        <v>52</v>
      </c>
      <c r="K92" s="35">
        <v>0.2323158031948245</v>
      </c>
      <c r="L92" s="25"/>
      <c r="M92" s="36" t="s">
        <v>88</v>
      </c>
      <c r="N92" s="35">
        <v>0.2</v>
      </c>
      <c r="O92" s="25"/>
      <c r="P92" s="36" t="s">
        <v>22</v>
      </c>
      <c r="Q92" s="35">
        <v>-0.2673026150293446</v>
      </c>
      <c r="R92" s="25"/>
      <c r="S92" s="36" t="s">
        <v>15</v>
      </c>
      <c r="T92" s="35">
        <v>1.3226642254527814</v>
      </c>
      <c r="U92" s="25"/>
      <c r="V92" s="36" t="s">
        <v>37</v>
      </c>
      <c r="W92" s="35">
        <v>0.5109310886182313</v>
      </c>
    </row>
    <row r="93" spans="4:23" ht="14.25">
      <c r="D93" s="36" t="s">
        <v>32</v>
      </c>
      <c r="E93" s="35">
        <v>0.5777043088785765</v>
      </c>
      <c r="F93" s="25"/>
      <c r="G93" s="36" t="s">
        <v>26</v>
      </c>
      <c r="H93" s="35">
        <v>0.41554624274896135</v>
      </c>
      <c r="I93" s="25"/>
      <c r="J93" s="36" t="s">
        <v>27</v>
      </c>
      <c r="K93" s="35">
        <v>0.2323158031948245</v>
      </c>
      <c r="L93" s="25"/>
      <c r="M93" s="36" t="s">
        <v>38</v>
      </c>
      <c r="N93" s="35">
        <v>0.2</v>
      </c>
      <c r="O93" s="25"/>
      <c r="P93" s="36" t="s">
        <v>37</v>
      </c>
      <c r="Q93" s="35">
        <v>-0.2673026150293446</v>
      </c>
      <c r="R93" s="25"/>
      <c r="S93" s="36" t="s">
        <v>31</v>
      </c>
      <c r="T93" s="35">
        <v>0.9865333273583907</v>
      </c>
      <c r="U93" s="25"/>
      <c r="V93" s="36" t="s">
        <v>30</v>
      </c>
      <c r="W93" s="35">
        <v>0.5068490150752009</v>
      </c>
    </row>
    <row r="94" spans="4:23" ht="14.25">
      <c r="D94" s="36" t="s">
        <v>24</v>
      </c>
      <c r="E94" s="35">
        <v>0.3815371881330997</v>
      </c>
      <c r="F94" s="25"/>
      <c r="G94" s="36" t="s">
        <v>29</v>
      </c>
      <c r="H94" s="35">
        <v>0.3254202468214249</v>
      </c>
      <c r="I94" s="25"/>
      <c r="J94" s="36" t="s">
        <v>61</v>
      </c>
      <c r="K94" s="35">
        <v>0.2323158031948245</v>
      </c>
      <c r="L94" s="25"/>
      <c r="M94" s="36" t="s">
        <v>74</v>
      </c>
      <c r="N94" s="35">
        <v>0.2</v>
      </c>
      <c r="O94" s="25"/>
      <c r="P94" s="36" t="s">
        <v>52</v>
      </c>
      <c r="Q94" s="35">
        <v>-0.2673026150293446</v>
      </c>
      <c r="R94" s="25"/>
      <c r="S94" s="36" t="s">
        <v>25</v>
      </c>
      <c r="T94" s="35">
        <v>0.8417400214621217</v>
      </c>
      <c r="U94" s="25"/>
      <c r="V94" s="36" t="s">
        <v>44</v>
      </c>
      <c r="W94" s="35">
        <v>0.4258822879758097</v>
      </c>
    </row>
    <row r="95" spans="4:23" ht="14.25">
      <c r="D95" s="36" t="s">
        <v>22</v>
      </c>
      <c r="E95" s="35">
        <v>0.3756405345638885</v>
      </c>
      <c r="F95" s="25"/>
      <c r="G95" s="36" t="s">
        <v>30</v>
      </c>
      <c r="H95" s="35">
        <v>0.20155632712399854</v>
      </c>
      <c r="I95" s="25"/>
      <c r="J95" s="36" t="s">
        <v>58</v>
      </c>
      <c r="K95" s="35">
        <v>0.2323158031948245</v>
      </c>
      <c r="L95" s="25"/>
      <c r="M95" s="36" t="s">
        <v>77</v>
      </c>
      <c r="N95" s="35">
        <v>0.2</v>
      </c>
      <c r="O95" s="25"/>
      <c r="P95" s="36" t="s">
        <v>49</v>
      </c>
      <c r="Q95" s="35">
        <v>-0.2673026150293446</v>
      </c>
      <c r="R95" s="25"/>
      <c r="S95" s="36" t="s">
        <v>29</v>
      </c>
      <c r="T95" s="35">
        <v>0.7932072772318693</v>
      </c>
      <c r="U95" s="25"/>
      <c r="V95" s="36" t="s">
        <v>50</v>
      </c>
      <c r="W95" s="35">
        <v>0.41922828164545173</v>
      </c>
    </row>
    <row r="96" spans="4:23" ht="14.25">
      <c r="D96" s="36" t="s">
        <v>35</v>
      </c>
      <c r="E96" s="35">
        <v>0.35656188467530403</v>
      </c>
      <c r="F96" s="25"/>
      <c r="G96" s="36" t="s">
        <v>79</v>
      </c>
      <c r="H96" s="35">
        <v>0.060510633712307436</v>
      </c>
      <c r="I96" s="25"/>
      <c r="J96" s="36" t="s">
        <v>62</v>
      </c>
      <c r="K96" s="35">
        <v>0.2323158031948245</v>
      </c>
      <c r="L96" s="25"/>
      <c r="M96" s="36" t="s">
        <v>26</v>
      </c>
      <c r="N96" s="35">
        <v>0.2</v>
      </c>
      <c r="O96" s="25"/>
      <c r="P96" s="36" t="s">
        <v>72</v>
      </c>
      <c r="Q96" s="35">
        <v>-0.2673026150293446</v>
      </c>
      <c r="R96" s="25"/>
      <c r="S96" s="36" t="s">
        <v>24</v>
      </c>
      <c r="T96" s="35">
        <v>0.7688941373497666</v>
      </c>
      <c r="U96" s="25"/>
      <c r="V96" s="36" t="s">
        <v>47</v>
      </c>
      <c r="W96" s="35">
        <v>0.4065624519488929</v>
      </c>
    </row>
    <row r="97" spans="4:23" ht="14.25">
      <c r="D97" s="36" t="s">
        <v>87</v>
      </c>
      <c r="E97" s="35">
        <v>0.35656188467530403</v>
      </c>
      <c r="F97" s="25"/>
      <c r="G97" s="36" t="s">
        <v>22</v>
      </c>
      <c r="H97" s="35">
        <v>0.004435373383980701</v>
      </c>
      <c r="I97" s="25"/>
      <c r="J97" s="36" t="s">
        <v>63</v>
      </c>
      <c r="K97" s="35">
        <v>0.2323158031948245</v>
      </c>
      <c r="L97" s="25"/>
      <c r="M97" s="36" t="s">
        <v>22</v>
      </c>
      <c r="N97" s="35">
        <v>0</v>
      </c>
      <c r="O97" s="25"/>
      <c r="P97" s="36" t="s">
        <v>87</v>
      </c>
      <c r="Q97" s="35">
        <v>-0.2673026150293446</v>
      </c>
      <c r="R97" s="25"/>
      <c r="S97" s="36" t="s">
        <v>32</v>
      </c>
      <c r="T97" s="35">
        <v>0.47816402892275683</v>
      </c>
      <c r="U97" s="25"/>
      <c r="V97" s="36" t="s">
        <v>45</v>
      </c>
      <c r="W97" s="35">
        <v>0.4049173985429065</v>
      </c>
    </row>
    <row r="98" spans="4:23" ht="14.25">
      <c r="D98" s="36" t="s">
        <v>71</v>
      </c>
      <c r="E98" s="35">
        <v>0.35656188467530403</v>
      </c>
      <c r="F98" s="25"/>
      <c r="G98" s="36" t="s">
        <v>37</v>
      </c>
      <c r="H98" s="35">
        <v>0.004435373383980701</v>
      </c>
      <c r="I98" s="25"/>
      <c r="J98" s="36" t="s">
        <v>21</v>
      </c>
      <c r="K98" s="35">
        <v>0.1719105860042585</v>
      </c>
      <c r="L98" s="25"/>
      <c r="M98" s="36" t="s">
        <v>37</v>
      </c>
      <c r="N98" s="35">
        <v>0</v>
      </c>
      <c r="O98" s="25"/>
      <c r="P98" s="36" t="s">
        <v>27</v>
      </c>
      <c r="Q98" s="35">
        <v>-0.2673026150293446</v>
      </c>
      <c r="R98" s="25"/>
      <c r="S98" s="36" t="s">
        <v>37</v>
      </c>
      <c r="T98" s="35">
        <v>0.41470940482622</v>
      </c>
      <c r="U98" s="25"/>
      <c r="V98" s="36" t="s">
        <v>48</v>
      </c>
      <c r="W98" s="35">
        <v>0.39683073351566606</v>
      </c>
    </row>
    <row r="99" spans="4:23" ht="14.25">
      <c r="D99" s="36" t="s">
        <v>43</v>
      </c>
      <c r="E99" s="35">
        <v>0.28345362776036137</v>
      </c>
      <c r="F99" s="25"/>
      <c r="G99" s="36" t="s">
        <v>49</v>
      </c>
      <c r="H99" s="35">
        <v>0.004435373383980701</v>
      </c>
      <c r="I99" s="25"/>
      <c r="J99" s="36" t="s">
        <v>25</v>
      </c>
      <c r="K99" s="35">
        <v>0.16276040166103142</v>
      </c>
      <c r="L99" s="25"/>
      <c r="M99" s="36" t="s">
        <v>52</v>
      </c>
      <c r="N99" s="35">
        <v>0</v>
      </c>
      <c r="O99" s="25"/>
      <c r="P99" s="36" t="s">
        <v>92</v>
      </c>
      <c r="Q99" s="35">
        <v>-0.2673026150293446</v>
      </c>
      <c r="R99" s="25"/>
      <c r="S99" s="36" t="s">
        <v>22</v>
      </c>
      <c r="T99" s="35">
        <v>0.3162366395314141</v>
      </c>
      <c r="U99" s="25"/>
      <c r="V99" s="36" t="s">
        <v>24</v>
      </c>
      <c r="W99" s="35">
        <v>0.3629188429481221</v>
      </c>
    </row>
    <row r="100" spans="4:23" ht="14.25">
      <c r="D100" s="36" t="s">
        <v>40</v>
      </c>
      <c r="E100" s="35">
        <v>0.28345362776036137</v>
      </c>
      <c r="F100" s="25"/>
      <c r="G100" s="36" t="s">
        <v>71</v>
      </c>
      <c r="H100" s="35">
        <v>0.004435373383980701</v>
      </c>
      <c r="I100" s="25"/>
      <c r="J100" s="36" t="s">
        <v>15</v>
      </c>
      <c r="K100" s="35">
        <v>0.10090232814198712</v>
      </c>
      <c r="L100" s="25"/>
      <c r="M100" s="36" t="s">
        <v>49</v>
      </c>
      <c r="N100" s="35">
        <v>0</v>
      </c>
      <c r="O100" s="25"/>
      <c r="P100" s="36" t="s">
        <v>29</v>
      </c>
      <c r="Q100" s="35">
        <v>-0.2673026150293446</v>
      </c>
      <c r="R100" s="25"/>
      <c r="S100" s="36" t="s">
        <v>51</v>
      </c>
      <c r="T100" s="35">
        <v>0.19974925133686203</v>
      </c>
      <c r="U100" s="25"/>
      <c r="V100" s="36" t="s">
        <v>49</v>
      </c>
      <c r="W100" s="35">
        <v>0.3441292254056491</v>
      </c>
    </row>
    <row r="101" spans="4:23" ht="14.25">
      <c r="D101" s="36" t="s">
        <v>79</v>
      </c>
      <c r="E101" s="35">
        <v>0.27166032062193896</v>
      </c>
      <c r="F101" s="25"/>
      <c r="G101" s="36" t="s">
        <v>76</v>
      </c>
      <c r="H101" s="35">
        <v>0.004435373383980701</v>
      </c>
      <c r="I101" s="25"/>
      <c r="J101" s="36" t="s">
        <v>18</v>
      </c>
      <c r="K101" s="35">
        <v>0.08545404537955588</v>
      </c>
      <c r="L101" s="25"/>
      <c r="M101" s="36" t="s">
        <v>72</v>
      </c>
      <c r="N101" s="35">
        <v>0</v>
      </c>
      <c r="O101" s="25"/>
      <c r="P101" s="36" t="s">
        <v>35</v>
      </c>
      <c r="Q101" s="35">
        <v>-0.2673026150293446</v>
      </c>
      <c r="R101" s="25"/>
      <c r="S101" s="36" t="s">
        <v>77</v>
      </c>
      <c r="T101" s="35">
        <v>0.11899651034523484</v>
      </c>
      <c r="U101" s="25"/>
      <c r="V101" s="36" t="s">
        <v>25</v>
      </c>
      <c r="W101" s="35">
        <v>0.3070925738918419</v>
      </c>
    </row>
    <row r="102" spans="4:23" ht="14.25">
      <c r="D102" s="36" t="s">
        <v>52</v>
      </c>
      <c r="E102" s="35">
        <v>0.16768010667998937</v>
      </c>
      <c r="F102" s="25"/>
      <c r="G102" s="36" t="s">
        <v>92</v>
      </c>
      <c r="H102" s="35">
        <v>0.004435373383980701</v>
      </c>
      <c r="I102" s="25"/>
      <c r="J102" s="36" t="s">
        <v>49</v>
      </c>
      <c r="K102" s="35">
        <v>0.06564913652815785</v>
      </c>
      <c r="L102" s="25"/>
      <c r="M102" s="36" t="s">
        <v>71</v>
      </c>
      <c r="N102" s="35">
        <v>0</v>
      </c>
      <c r="O102" s="25"/>
      <c r="P102" s="36" t="s">
        <v>51</v>
      </c>
      <c r="Q102" s="35">
        <v>-0.2673026150293446</v>
      </c>
      <c r="R102" s="25"/>
      <c r="S102" s="36" t="s">
        <v>33</v>
      </c>
      <c r="T102" s="35">
        <v>-0.06734727838621005</v>
      </c>
      <c r="U102" s="25"/>
      <c r="V102" s="36" t="s">
        <v>46</v>
      </c>
      <c r="W102" s="35">
        <v>0.2785601916977161</v>
      </c>
    </row>
    <row r="103" spans="4:23" ht="14.25">
      <c r="D103" s="36" t="s">
        <v>85</v>
      </c>
      <c r="E103" s="35">
        <v>0.023228551341970716</v>
      </c>
      <c r="F103" s="25"/>
      <c r="G103" s="36" t="s">
        <v>18</v>
      </c>
      <c r="H103" s="35">
        <v>0.004435373383980701</v>
      </c>
      <c r="I103" s="25"/>
      <c r="J103" s="36" t="s">
        <v>72</v>
      </c>
      <c r="K103" s="35">
        <v>0.06564913652815785</v>
      </c>
      <c r="L103" s="25"/>
      <c r="M103" s="36" t="s">
        <v>76</v>
      </c>
      <c r="N103" s="35">
        <v>0</v>
      </c>
      <c r="O103" s="25"/>
      <c r="P103" s="36" t="s">
        <v>32</v>
      </c>
      <c r="Q103" s="35">
        <v>-0.2673026150293446</v>
      </c>
      <c r="R103" s="25"/>
      <c r="S103" s="36" t="s">
        <v>52</v>
      </c>
      <c r="T103" s="35">
        <v>-0.21021695422077377</v>
      </c>
      <c r="U103" s="25"/>
      <c r="V103" s="36" t="s">
        <v>26</v>
      </c>
      <c r="W103" s="35">
        <v>0.2633053640515343</v>
      </c>
    </row>
    <row r="104" spans="4:23" ht="14.25">
      <c r="D104" s="36" t="s">
        <v>86</v>
      </c>
      <c r="E104" s="35">
        <v>0.023228551341970716</v>
      </c>
      <c r="F104" s="25"/>
      <c r="G104" s="36" t="s">
        <v>67</v>
      </c>
      <c r="H104" s="35">
        <v>0.004435373383980701</v>
      </c>
      <c r="I104" s="25"/>
      <c r="J104" s="36" t="s">
        <v>71</v>
      </c>
      <c r="K104" s="35">
        <v>0.06564913652815785</v>
      </c>
      <c r="L104" s="25"/>
      <c r="M104" s="36" t="s">
        <v>87</v>
      </c>
      <c r="N104" s="35">
        <v>0</v>
      </c>
      <c r="O104" s="25"/>
      <c r="P104" s="36" t="s">
        <v>53</v>
      </c>
      <c r="Q104" s="35">
        <v>-0.2673026150293446</v>
      </c>
      <c r="R104" s="25"/>
      <c r="S104" s="36" t="s">
        <v>49</v>
      </c>
      <c r="T104" s="35">
        <v>-0.21021695422077377</v>
      </c>
      <c r="U104" s="25"/>
      <c r="V104" s="36" t="s">
        <v>21</v>
      </c>
      <c r="W104" s="35">
        <v>0.26206818758783235</v>
      </c>
    </row>
    <row r="105" spans="4:23" ht="14.25">
      <c r="D105" s="36" t="s">
        <v>91</v>
      </c>
      <c r="E105" s="35">
        <v>0.023228551341970716</v>
      </c>
      <c r="F105" s="25"/>
      <c r="G105" s="36" t="s">
        <v>70</v>
      </c>
      <c r="H105" s="35">
        <v>0.004435373383980701</v>
      </c>
      <c r="I105" s="25"/>
      <c r="J105" s="36" t="s">
        <v>76</v>
      </c>
      <c r="K105" s="35">
        <v>0.06564913652815785</v>
      </c>
      <c r="L105" s="25"/>
      <c r="M105" s="36" t="s">
        <v>92</v>
      </c>
      <c r="N105" s="35">
        <v>0</v>
      </c>
      <c r="O105" s="25"/>
      <c r="P105" s="36" t="s">
        <v>15</v>
      </c>
      <c r="Q105" s="35">
        <v>-0.2673026150293446</v>
      </c>
      <c r="R105" s="25"/>
      <c r="S105" s="36" t="s">
        <v>71</v>
      </c>
      <c r="T105" s="35">
        <v>-0.21021695422077377</v>
      </c>
      <c r="U105" s="25"/>
      <c r="V105" s="36" t="s">
        <v>15</v>
      </c>
      <c r="W105" s="35">
        <v>0.2589849737787342</v>
      </c>
    </row>
    <row r="106" spans="4:23" ht="14.25">
      <c r="D106" s="36" t="s">
        <v>19</v>
      </c>
      <c r="E106" s="35">
        <v>0.023228551341970716</v>
      </c>
      <c r="F106" s="25"/>
      <c r="G106" s="36" t="s">
        <v>69</v>
      </c>
      <c r="H106" s="35">
        <v>0.004435373383980701</v>
      </c>
      <c r="I106" s="25"/>
      <c r="J106" s="36" t="s">
        <v>92</v>
      </c>
      <c r="K106" s="35">
        <v>0.06564913652815785</v>
      </c>
      <c r="L106" s="25"/>
      <c r="M106" s="36" t="s">
        <v>29</v>
      </c>
      <c r="N106" s="35">
        <v>0</v>
      </c>
      <c r="O106" s="25"/>
      <c r="P106" s="36" t="s">
        <v>17</v>
      </c>
      <c r="Q106" s="35">
        <v>-0.2673026150293446</v>
      </c>
      <c r="R106" s="25"/>
      <c r="S106" s="36" t="s">
        <v>76</v>
      </c>
      <c r="T106" s="35">
        <v>-0.21021695422077377</v>
      </c>
      <c r="U106" s="25"/>
      <c r="V106" s="36" t="s">
        <v>72</v>
      </c>
      <c r="W106" s="35">
        <v>0.22361630124723933</v>
      </c>
    </row>
    <row r="107" spans="4:23" ht="14.25">
      <c r="D107" s="36" t="s">
        <v>25</v>
      </c>
      <c r="E107" s="35">
        <v>0.023228551341970716</v>
      </c>
      <c r="F107" s="25"/>
      <c r="G107" s="36" t="s">
        <v>35</v>
      </c>
      <c r="H107" s="35">
        <v>0.004435373383980701</v>
      </c>
      <c r="I107" s="25"/>
      <c r="J107" s="36" t="s">
        <v>67</v>
      </c>
      <c r="K107" s="35">
        <v>0.06564913652815785</v>
      </c>
      <c r="L107" s="25"/>
      <c r="M107" s="36" t="s">
        <v>18</v>
      </c>
      <c r="N107" s="35">
        <v>0</v>
      </c>
      <c r="O107" s="25"/>
      <c r="P107" s="36" t="s">
        <v>56</v>
      </c>
      <c r="Q107" s="35">
        <v>-0.2673026150293446</v>
      </c>
      <c r="R107" s="25"/>
      <c r="S107" s="36" t="s">
        <v>87</v>
      </c>
      <c r="T107" s="35">
        <v>-0.21021695422077377</v>
      </c>
      <c r="U107" s="25"/>
      <c r="V107" s="36" t="s">
        <v>43</v>
      </c>
      <c r="W107" s="35">
        <v>0.2027279022038434</v>
      </c>
    </row>
    <row r="108" spans="4:23" ht="14.25">
      <c r="D108" s="36" t="s">
        <v>55</v>
      </c>
      <c r="E108" s="35">
        <v>0.023228551341970716</v>
      </c>
      <c r="F108" s="25"/>
      <c r="G108" s="36" t="s">
        <v>66</v>
      </c>
      <c r="H108" s="35">
        <v>0.004435373383980701</v>
      </c>
      <c r="I108" s="25"/>
      <c r="J108" s="36" t="s">
        <v>70</v>
      </c>
      <c r="K108" s="35">
        <v>0.06564913652815785</v>
      </c>
      <c r="L108" s="25"/>
      <c r="M108" s="36" t="s">
        <v>67</v>
      </c>
      <c r="N108" s="35">
        <v>0</v>
      </c>
      <c r="O108" s="25"/>
      <c r="P108" s="36" t="s">
        <v>23</v>
      </c>
      <c r="Q108" s="35">
        <v>-0.2673026150293446</v>
      </c>
      <c r="R108" s="25"/>
      <c r="S108" s="36" t="s">
        <v>27</v>
      </c>
      <c r="T108" s="35">
        <v>-0.21021695422077377</v>
      </c>
      <c r="U108" s="25"/>
      <c r="V108" s="36" t="s">
        <v>63</v>
      </c>
      <c r="W108" s="35">
        <v>0.18841200312386394</v>
      </c>
    </row>
    <row r="109" spans="4:23" ht="14.25">
      <c r="D109" s="36" t="s">
        <v>59</v>
      </c>
      <c r="E109" s="35">
        <v>0.023228551341970716</v>
      </c>
      <c r="F109" s="25"/>
      <c r="G109" s="36" t="s">
        <v>46</v>
      </c>
      <c r="H109" s="35">
        <v>0.004435373383980701</v>
      </c>
      <c r="I109" s="25"/>
      <c r="J109" s="36" t="s">
        <v>69</v>
      </c>
      <c r="K109" s="35">
        <v>0.06564913652815785</v>
      </c>
      <c r="L109" s="25"/>
      <c r="M109" s="36" t="s">
        <v>70</v>
      </c>
      <c r="N109" s="35">
        <v>0</v>
      </c>
      <c r="O109" s="25"/>
      <c r="P109" s="36" t="s">
        <v>64</v>
      </c>
      <c r="Q109" s="35">
        <v>-0.2673026150293446</v>
      </c>
      <c r="R109" s="25"/>
      <c r="S109" s="36" t="s">
        <v>67</v>
      </c>
      <c r="T109" s="35">
        <v>-0.21021695422077377</v>
      </c>
      <c r="U109" s="25"/>
      <c r="V109" s="36" t="s">
        <v>31</v>
      </c>
      <c r="W109" s="35">
        <v>0.1498978044540554</v>
      </c>
    </row>
    <row r="110" spans="4:23" ht="14.25">
      <c r="D110" s="36" t="s">
        <v>45</v>
      </c>
      <c r="E110" s="35">
        <v>0.023228551341970716</v>
      </c>
      <c r="F110" s="25"/>
      <c r="G110" s="36" t="s">
        <v>32</v>
      </c>
      <c r="H110" s="35">
        <v>0.004435373383980701</v>
      </c>
      <c r="I110" s="25"/>
      <c r="J110" s="36" t="s">
        <v>35</v>
      </c>
      <c r="K110" s="35">
        <v>0.06564913652815785</v>
      </c>
      <c r="L110" s="25"/>
      <c r="M110" s="36" t="s">
        <v>69</v>
      </c>
      <c r="N110" s="35">
        <v>0</v>
      </c>
      <c r="O110" s="25"/>
      <c r="P110" s="36" t="s">
        <v>24</v>
      </c>
      <c r="Q110" s="35">
        <v>-0.2673026150293446</v>
      </c>
      <c r="R110" s="25"/>
      <c r="S110" s="36" t="s">
        <v>70</v>
      </c>
      <c r="T110" s="35">
        <v>-0.21021695422077377</v>
      </c>
      <c r="U110" s="25"/>
      <c r="V110" s="36" t="s">
        <v>65</v>
      </c>
      <c r="W110" s="35">
        <v>0.14336155940166265</v>
      </c>
    </row>
    <row r="111" spans="4:23" ht="14.25">
      <c r="D111" s="36" t="s">
        <v>50</v>
      </c>
      <c r="E111" s="35">
        <v>0.023228551341970716</v>
      </c>
      <c r="F111" s="25"/>
      <c r="G111" s="36" t="s">
        <v>53</v>
      </c>
      <c r="H111" s="35">
        <v>0.004435373383980701</v>
      </c>
      <c r="I111" s="25"/>
      <c r="J111" s="36" t="s">
        <v>66</v>
      </c>
      <c r="K111" s="35">
        <v>0.06564913652815785</v>
      </c>
      <c r="L111" s="25"/>
      <c r="M111" s="36" t="s">
        <v>66</v>
      </c>
      <c r="N111" s="35">
        <v>0</v>
      </c>
      <c r="O111" s="25"/>
      <c r="P111" s="36" t="s">
        <v>38</v>
      </c>
      <c r="Q111" s="35">
        <v>-0.2673026150293446</v>
      </c>
      <c r="R111" s="25"/>
      <c r="S111" s="36" t="s">
        <v>69</v>
      </c>
      <c r="T111" s="35">
        <v>-0.21021695422077377</v>
      </c>
      <c r="U111" s="25"/>
      <c r="V111" s="36" t="s">
        <v>19</v>
      </c>
      <c r="W111" s="35">
        <v>0.1430990962725115</v>
      </c>
    </row>
    <row r="112" spans="4:23" ht="14.25">
      <c r="D112" s="36" t="s">
        <v>42</v>
      </c>
      <c r="E112" s="35">
        <v>0.023228551341970716</v>
      </c>
      <c r="F112" s="25"/>
      <c r="G112" s="36" t="s">
        <v>17</v>
      </c>
      <c r="H112" s="35">
        <v>0.004435373383980701</v>
      </c>
      <c r="I112" s="25"/>
      <c r="J112" s="36" t="s">
        <v>46</v>
      </c>
      <c r="K112" s="35">
        <v>0.06564913652815785</v>
      </c>
      <c r="L112" s="25"/>
      <c r="M112" s="36" t="s">
        <v>51</v>
      </c>
      <c r="N112" s="35">
        <v>0</v>
      </c>
      <c r="O112" s="25"/>
      <c r="P112" s="36" t="s">
        <v>57</v>
      </c>
      <c r="Q112" s="35">
        <v>-0.2673026150293446</v>
      </c>
      <c r="R112" s="25"/>
      <c r="S112" s="36" t="s">
        <v>35</v>
      </c>
      <c r="T112" s="35">
        <v>-0.21021695422077377</v>
      </c>
      <c r="U112" s="25"/>
      <c r="V112" s="36" t="s">
        <v>23</v>
      </c>
      <c r="W112" s="35">
        <v>0.10029631874037918</v>
      </c>
    </row>
    <row r="113" spans="4:23" ht="14.25">
      <c r="D113" s="36" t="s">
        <v>65</v>
      </c>
      <c r="E113" s="35">
        <v>0.023228551341970716</v>
      </c>
      <c r="F113" s="25"/>
      <c r="G113" s="36" t="s">
        <v>56</v>
      </c>
      <c r="H113" s="35">
        <v>0.004435373383980701</v>
      </c>
      <c r="I113" s="25"/>
      <c r="J113" s="36" t="s">
        <v>53</v>
      </c>
      <c r="K113" s="35">
        <v>0.06564913652815785</v>
      </c>
      <c r="L113" s="25"/>
      <c r="M113" s="36" t="s">
        <v>32</v>
      </c>
      <c r="N113" s="35">
        <v>0</v>
      </c>
      <c r="O113" s="25"/>
      <c r="P113" s="36" t="s">
        <v>61</v>
      </c>
      <c r="Q113" s="35">
        <v>-0.2673026150293446</v>
      </c>
      <c r="R113" s="25"/>
      <c r="S113" s="36" t="s">
        <v>66</v>
      </c>
      <c r="T113" s="35">
        <v>-0.21021695422077377</v>
      </c>
      <c r="U113" s="25"/>
      <c r="V113" s="36" t="s">
        <v>66</v>
      </c>
      <c r="W113" s="35">
        <v>0.09751975293413584</v>
      </c>
    </row>
    <row r="114" spans="4:23" ht="14.25">
      <c r="D114" s="36" t="s">
        <v>44</v>
      </c>
      <c r="E114" s="35">
        <v>0.023228551341970716</v>
      </c>
      <c r="F114" s="25"/>
      <c r="G114" s="36" t="s">
        <v>82</v>
      </c>
      <c r="H114" s="35">
        <v>0.004435373383980701</v>
      </c>
      <c r="I114" s="25"/>
      <c r="J114" s="36" t="s">
        <v>56</v>
      </c>
      <c r="K114" s="35">
        <v>0.06564913652815785</v>
      </c>
      <c r="L114" s="25"/>
      <c r="M114" s="36" t="s">
        <v>53</v>
      </c>
      <c r="N114" s="35">
        <v>0</v>
      </c>
      <c r="O114" s="25"/>
      <c r="P114" s="36" t="s">
        <v>12</v>
      </c>
      <c r="Q114" s="35">
        <v>-0.2673026150293446</v>
      </c>
      <c r="R114" s="25"/>
      <c r="S114" s="36" t="s">
        <v>46</v>
      </c>
      <c r="T114" s="35">
        <v>-0.21021695422077377</v>
      </c>
      <c r="U114" s="25"/>
      <c r="V114" s="36" t="s">
        <v>51</v>
      </c>
      <c r="W114" s="35">
        <v>0.08736516194497845</v>
      </c>
    </row>
    <row r="115" spans="4:23" ht="14.25">
      <c r="D115" s="36" t="s">
        <v>54</v>
      </c>
      <c r="E115" s="35">
        <v>0.023228551341970716</v>
      </c>
      <c r="F115" s="25"/>
      <c r="G115" s="36" t="s">
        <v>39</v>
      </c>
      <c r="H115" s="35">
        <v>0.004435373383980701</v>
      </c>
      <c r="I115" s="25"/>
      <c r="J115" s="36" t="s">
        <v>82</v>
      </c>
      <c r="K115" s="35">
        <v>0.06564913652815785</v>
      </c>
      <c r="L115" s="25"/>
      <c r="M115" s="36" t="s">
        <v>15</v>
      </c>
      <c r="N115" s="35">
        <v>0</v>
      </c>
      <c r="O115" s="25"/>
      <c r="P115" s="36" t="s">
        <v>43</v>
      </c>
      <c r="Q115" s="35">
        <v>-0.2673026150293446</v>
      </c>
      <c r="R115" s="25"/>
      <c r="S115" s="36" t="s">
        <v>53</v>
      </c>
      <c r="T115" s="35">
        <v>-0.21021695422077377</v>
      </c>
      <c r="U115" s="25"/>
      <c r="V115" s="36" t="s">
        <v>67</v>
      </c>
      <c r="W115" s="35">
        <v>0.08371197990174821</v>
      </c>
    </row>
    <row r="116" spans="4:23" ht="14.25">
      <c r="D116" s="36" t="s">
        <v>57</v>
      </c>
      <c r="E116" s="35">
        <v>0.023228551341970716</v>
      </c>
      <c r="F116" s="25"/>
      <c r="G116" s="36" t="s">
        <v>64</v>
      </c>
      <c r="H116" s="35">
        <v>0.004435373383980701</v>
      </c>
      <c r="I116" s="25"/>
      <c r="J116" s="36" t="s">
        <v>80</v>
      </c>
      <c r="K116" s="35">
        <v>0.06564913652815785</v>
      </c>
      <c r="L116" s="25"/>
      <c r="M116" s="36" t="s">
        <v>17</v>
      </c>
      <c r="N116" s="35">
        <v>0</v>
      </c>
      <c r="O116" s="25"/>
      <c r="P116" s="36" t="s">
        <v>60</v>
      </c>
      <c r="Q116" s="35">
        <v>-0.2673026150293446</v>
      </c>
      <c r="R116" s="25"/>
      <c r="S116" s="36" t="s">
        <v>56</v>
      </c>
      <c r="T116" s="35">
        <v>-0.21021695422077377</v>
      </c>
      <c r="U116" s="25"/>
      <c r="V116" s="36" t="s">
        <v>35</v>
      </c>
      <c r="W116" s="35">
        <v>0.07570347154296342</v>
      </c>
    </row>
    <row r="117" spans="4:23" ht="14.25">
      <c r="D117" s="36" t="s">
        <v>74</v>
      </c>
      <c r="E117" s="35">
        <v>0.023228551341970716</v>
      </c>
      <c r="F117" s="25"/>
      <c r="G117" s="36" t="s">
        <v>78</v>
      </c>
      <c r="H117" s="35">
        <v>0.004435373383980701</v>
      </c>
      <c r="I117" s="25"/>
      <c r="J117" s="36" t="s">
        <v>39</v>
      </c>
      <c r="K117" s="35">
        <v>0.06564913652815785</v>
      </c>
      <c r="L117" s="25"/>
      <c r="M117" s="36" t="s">
        <v>56</v>
      </c>
      <c r="N117" s="35">
        <v>0</v>
      </c>
      <c r="O117" s="25"/>
      <c r="P117" s="36" t="s">
        <v>33</v>
      </c>
      <c r="Q117" s="35">
        <v>-0.2673026150293446</v>
      </c>
      <c r="R117" s="25"/>
      <c r="S117" s="36" t="s">
        <v>82</v>
      </c>
      <c r="T117" s="35">
        <v>-0.21021695422077377</v>
      </c>
      <c r="U117" s="25"/>
      <c r="V117" s="36" t="s">
        <v>80</v>
      </c>
      <c r="W117" s="35">
        <v>0.0708762740908407</v>
      </c>
    </row>
    <row r="118" spans="4:23" ht="14.25">
      <c r="D118" s="36" t="s">
        <v>64</v>
      </c>
      <c r="E118" s="35">
        <v>0.023228551341970716</v>
      </c>
      <c r="F118" s="25"/>
      <c r="G118" s="36" t="s">
        <v>24</v>
      </c>
      <c r="H118" s="35">
        <v>0.004435373383980701</v>
      </c>
      <c r="I118" s="25"/>
      <c r="J118" s="36" t="s">
        <v>64</v>
      </c>
      <c r="K118" s="35">
        <v>0.06564913652815785</v>
      </c>
      <c r="L118" s="25"/>
      <c r="M118" s="36" t="s">
        <v>82</v>
      </c>
      <c r="N118" s="35">
        <v>0</v>
      </c>
      <c r="O118" s="25"/>
      <c r="P118" s="36" t="s">
        <v>36</v>
      </c>
      <c r="Q118" s="35">
        <v>-0.2673026150293446</v>
      </c>
      <c r="R118" s="25"/>
      <c r="S118" s="36" t="s">
        <v>80</v>
      </c>
      <c r="T118" s="35">
        <v>-0.21021695422077377</v>
      </c>
      <c r="U118" s="25"/>
      <c r="V118" s="36" t="s">
        <v>77</v>
      </c>
      <c r="W118" s="35">
        <v>0.06930202177701748</v>
      </c>
    </row>
    <row r="119" spans="4:23" ht="14.25">
      <c r="D119" s="36" t="s">
        <v>39</v>
      </c>
      <c r="E119" s="35">
        <v>0.023228551341970716</v>
      </c>
      <c r="F119" s="25"/>
      <c r="G119" s="36" t="s">
        <v>38</v>
      </c>
      <c r="H119" s="35">
        <v>0.004435373383980701</v>
      </c>
      <c r="I119" s="25"/>
      <c r="J119" s="36" t="s">
        <v>40</v>
      </c>
      <c r="K119" s="35">
        <v>0.06564913652815785</v>
      </c>
      <c r="L119" s="25"/>
      <c r="M119" s="36" t="s">
        <v>80</v>
      </c>
      <c r="N119" s="35">
        <v>0</v>
      </c>
      <c r="O119" s="25"/>
      <c r="P119" s="36" t="s">
        <v>68</v>
      </c>
      <c r="Q119" s="35">
        <v>-0.2673026150293446</v>
      </c>
      <c r="R119" s="25"/>
      <c r="S119" s="36" t="s">
        <v>39</v>
      </c>
      <c r="T119" s="35">
        <v>-0.21021695422077377</v>
      </c>
      <c r="U119" s="25"/>
      <c r="V119" s="36" t="s">
        <v>69</v>
      </c>
      <c r="W119" s="35">
        <v>0.0679158875526968</v>
      </c>
    </row>
    <row r="120" spans="4:23" ht="14.25">
      <c r="D120" s="36" t="s">
        <v>80</v>
      </c>
      <c r="E120" s="35">
        <v>0.023228551341970716</v>
      </c>
      <c r="F120" s="25"/>
      <c r="G120" s="36" t="s">
        <v>74</v>
      </c>
      <c r="H120" s="35">
        <v>0.004435373383980701</v>
      </c>
      <c r="I120" s="25"/>
      <c r="J120" s="36" t="s">
        <v>78</v>
      </c>
      <c r="K120" s="35">
        <v>0.06564913652815785</v>
      </c>
      <c r="L120" s="25"/>
      <c r="M120" s="36" t="s">
        <v>39</v>
      </c>
      <c r="N120" s="35">
        <v>0</v>
      </c>
      <c r="O120" s="25"/>
      <c r="P120" s="36" t="s">
        <v>42</v>
      </c>
      <c r="Q120" s="35">
        <v>-0.2673026150293446</v>
      </c>
      <c r="R120" s="25"/>
      <c r="S120" s="36" t="s">
        <v>64</v>
      </c>
      <c r="T120" s="35">
        <v>-0.21021695422077377</v>
      </c>
      <c r="U120" s="25"/>
      <c r="V120" s="36" t="s">
        <v>53</v>
      </c>
      <c r="W120" s="35">
        <v>0.0479664170755032</v>
      </c>
    </row>
    <row r="121" spans="4:23" ht="14.25">
      <c r="D121" s="36" t="s">
        <v>82</v>
      </c>
      <c r="E121" s="35">
        <v>0.023228551341970716</v>
      </c>
      <c r="F121" s="25"/>
      <c r="G121" s="36" t="s">
        <v>84</v>
      </c>
      <c r="H121" s="35">
        <v>0.004435373383980701</v>
      </c>
      <c r="I121" s="25"/>
      <c r="J121" s="36" t="s">
        <v>38</v>
      </c>
      <c r="K121" s="35">
        <v>0.06564913652815785</v>
      </c>
      <c r="L121" s="25"/>
      <c r="M121" s="36" t="s">
        <v>64</v>
      </c>
      <c r="N121" s="35">
        <v>0</v>
      </c>
      <c r="O121" s="25"/>
      <c r="P121" s="36" t="s">
        <v>54</v>
      </c>
      <c r="Q121" s="35">
        <v>-0.2673026150293446</v>
      </c>
      <c r="R121" s="25"/>
      <c r="S121" s="36" t="s">
        <v>40</v>
      </c>
      <c r="T121" s="35">
        <v>-0.21021695422077377</v>
      </c>
      <c r="U121" s="25"/>
      <c r="V121" s="36" t="s">
        <v>62</v>
      </c>
      <c r="W121" s="35">
        <v>0.04480719860569291</v>
      </c>
    </row>
    <row r="122" spans="4:23" ht="14.25">
      <c r="D122" s="36" t="s">
        <v>56</v>
      </c>
      <c r="E122" s="35">
        <v>0.023228551341970716</v>
      </c>
      <c r="F122" s="25"/>
      <c r="G122" s="36" t="s">
        <v>57</v>
      </c>
      <c r="H122" s="35">
        <v>0.004435373383980701</v>
      </c>
      <c r="I122" s="25"/>
      <c r="J122" s="36" t="s">
        <v>74</v>
      </c>
      <c r="K122" s="35">
        <v>0.06564913652815785</v>
      </c>
      <c r="L122" s="25"/>
      <c r="M122" s="36" t="s">
        <v>40</v>
      </c>
      <c r="N122" s="35">
        <v>0</v>
      </c>
      <c r="O122" s="25"/>
      <c r="P122" s="36" t="s">
        <v>93</v>
      </c>
      <c r="Q122" s="35">
        <v>-0.2673026150293446</v>
      </c>
      <c r="R122" s="25"/>
      <c r="S122" s="36" t="s">
        <v>78</v>
      </c>
      <c r="T122" s="35">
        <v>-0.21021695422077377</v>
      </c>
      <c r="U122" s="25"/>
      <c r="V122" s="36" t="s">
        <v>17</v>
      </c>
      <c r="W122" s="35">
        <v>0.044321164994952866</v>
      </c>
    </row>
    <row r="123" spans="4:23" ht="14.25">
      <c r="D123" s="36" t="s">
        <v>53</v>
      </c>
      <c r="E123" s="35">
        <v>0.023228551341970716</v>
      </c>
      <c r="F123" s="25"/>
      <c r="G123" s="36" t="s">
        <v>83</v>
      </c>
      <c r="H123" s="35">
        <v>0.004435373383980701</v>
      </c>
      <c r="I123" s="25"/>
      <c r="J123" s="36" t="s">
        <v>84</v>
      </c>
      <c r="K123" s="35">
        <v>0.06564913652815785</v>
      </c>
      <c r="L123" s="25"/>
      <c r="M123" s="36" t="s">
        <v>24</v>
      </c>
      <c r="N123" s="35">
        <v>0</v>
      </c>
      <c r="O123" s="25"/>
      <c r="P123" s="36" t="s">
        <v>44</v>
      </c>
      <c r="Q123" s="35">
        <v>-0.2673026150293446</v>
      </c>
      <c r="R123" s="25"/>
      <c r="S123" s="36" t="s">
        <v>38</v>
      </c>
      <c r="T123" s="35">
        <v>-0.21021695422077377</v>
      </c>
      <c r="U123" s="25"/>
      <c r="V123" s="36" t="s">
        <v>70</v>
      </c>
      <c r="W123" s="35">
        <v>0.038619997418913976</v>
      </c>
    </row>
    <row r="124" spans="4:23" ht="14.25">
      <c r="D124" s="36" t="s">
        <v>66</v>
      </c>
      <c r="E124" s="35">
        <v>0.023228551341970716</v>
      </c>
      <c r="F124" s="25"/>
      <c r="G124" s="36" t="s">
        <v>43</v>
      </c>
      <c r="H124" s="35">
        <v>0.004435373383980701</v>
      </c>
      <c r="I124" s="25"/>
      <c r="J124" s="36" t="s">
        <v>57</v>
      </c>
      <c r="K124" s="35">
        <v>0.06564913652815785</v>
      </c>
      <c r="L124" s="25"/>
      <c r="M124" s="36" t="s">
        <v>84</v>
      </c>
      <c r="N124" s="35">
        <v>0</v>
      </c>
      <c r="O124" s="25"/>
      <c r="P124" s="36" t="s">
        <v>41</v>
      </c>
      <c r="Q124" s="35">
        <v>-0.2673026150293446</v>
      </c>
      <c r="R124" s="25"/>
      <c r="S124" s="36" t="s">
        <v>74</v>
      </c>
      <c r="T124" s="35">
        <v>-0.21021695422077377</v>
      </c>
      <c r="U124" s="25"/>
      <c r="V124" s="36" t="s">
        <v>27</v>
      </c>
      <c r="W124" s="35">
        <v>0.03603896903871207</v>
      </c>
    </row>
    <row r="125" spans="4:23" ht="14.25">
      <c r="D125" s="36" t="s">
        <v>70</v>
      </c>
      <c r="E125" s="35">
        <v>0.023228551341970716</v>
      </c>
      <c r="F125" s="25"/>
      <c r="G125" s="36" t="s">
        <v>60</v>
      </c>
      <c r="H125" s="35">
        <v>0.004435373383980701</v>
      </c>
      <c r="I125" s="25"/>
      <c r="J125" s="36" t="s">
        <v>83</v>
      </c>
      <c r="K125" s="35">
        <v>0.06564913652815785</v>
      </c>
      <c r="L125" s="25"/>
      <c r="M125" s="36" t="s">
        <v>57</v>
      </c>
      <c r="N125" s="35">
        <v>0</v>
      </c>
      <c r="O125" s="25"/>
      <c r="P125" s="36" t="s">
        <v>58</v>
      </c>
      <c r="Q125" s="35">
        <v>-0.2673026150293446</v>
      </c>
      <c r="R125" s="25"/>
      <c r="S125" s="36" t="s">
        <v>84</v>
      </c>
      <c r="T125" s="35">
        <v>-0.21021695422077377</v>
      </c>
      <c r="U125" s="25"/>
      <c r="V125" s="36" t="s">
        <v>54</v>
      </c>
      <c r="W125" s="35">
        <v>0.030888963389046193</v>
      </c>
    </row>
    <row r="126" spans="4:23" ht="14.25">
      <c r="D126" s="36" t="s">
        <v>67</v>
      </c>
      <c r="E126" s="35">
        <v>0.023228551341970716</v>
      </c>
      <c r="F126" s="25"/>
      <c r="G126" s="36" t="s">
        <v>36</v>
      </c>
      <c r="H126" s="35">
        <v>0.004435373383980701</v>
      </c>
      <c r="I126" s="25"/>
      <c r="J126" s="36" t="s">
        <v>43</v>
      </c>
      <c r="K126" s="35">
        <v>0.06564913652815785</v>
      </c>
      <c r="L126" s="25"/>
      <c r="M126" s="36" t="s">
        <v>83</v>
      </c>
      <c r="N126" s="35">
        <v>0</v>
      </c>
      <c r="O126" s="25"/>
      <c r="P126" s="36" t="s">
        <v>90</v>
      </c>
      <c r="Q126" s="35">
        <v>-0.2673026150293446</v>
      </c>
      <c r="R126" s="25"/>
      <c r="S126" s="36" t="s">
        <v>57</v>
      </c>
      <c r="T126" s="35">
        <v>-0.21021695422077377</v>
      </c>
      <c r="U126" s="25"/>
      <c r="V126" s="36" t="s">
        <v>39</v>
      </c>
      <c r="W126" s="35">
        <v>0.02848084900069851</v>
      </c>
    </row>
    <row r="127" spans="4:23" ht="14.25">
      <c r="D127" s="36" t="s">
        <v>92</v>
      </c>
      <c r="E127" s="35">
        <v>0.023228551341970716</v>
      </c>
      <c r="F127" s="25"/>
      <c r="G127" s="36" t="s">
        <v>68</v>
      </c>
      <c r="H127" s="35">
        <v>0.004435373383980701</v>
      </c>
      <c r="I127" s="25"/>
      <c r="J127" s="36" t="s">
        <v>60</v>
      </c>
      <c r="K127" s="35">
        <v>0.06564913652815785</v>
      </c>
      <c r="L127" s="25"/>
      <c r="M127" s="36" t="s">
        <v>61</v>
      </c>
      <c r="N127" s="35">
        <v>0</v>
      </c>
      <c r="O127" s="25"/>
      <c r="P127" s="36" t="s">
        <v>21</v>
      </c>
      <c r="Q127" s="35">
        <v>-0.2673026150293446</v>
      </c>
      <c r="R127" s="25"/>
      <c r="S127" s="36" t="s">
        <v>83</v>
      </c>
      <c r="T127" s="35">
        <v>-0.21021695422077377</v>
      </c>
      <c r="U127" s="25"/>
      <c r="V127" s="36" t="s">
        <v>55</v>
      </c>
      <c r="W127" s="35">
        <v>0.008078522339541871</v>
      </c>
    </row>
    <row r="128" spans="4:23" ht="14.25">
      <c r="D128" s="36" t="s">
        <v>27</v>
      </c>
      <c r="E128" s="35">
        <v>0.023228551341970716</v>
      </c>
      <c r="F128" s="25"/>
      <c r="G128" s="36" t="s">
        <v>42</v>
      </c>
      <c r="H128" s="35">
        <v>0.004435373383980701</v>
      </c>
      <c r="I128" s="25"/>
      <c r="J128" s="36" t="s">
        <v>36</v>
      </c>
      <c r="K128" s="35">
        <v>0.06564913652815785</v>
      </c>
      <c r="L128" s="25"/>
      <c r="M128" s="36" t="s">
        <v>12</v>
      </c>
      <c r="N128" s="35">
        <v>0</v>
      </c>
      <c r="O128" s="25"/>
      <c r="P128" s="36" t="s">
        <v>50</v>
      </c>
      <c r="Q128" s="35">
        <v>-0.2673026150293446</v>
      </c>
      <c r="R128" s="25"/>
      <c r="S128" s="36" t="s">
        <v>61</v>
      </c>
      <c r="T128" s="35">
        <v>-0.21021695422077377</v>
      </c>
      <c r="U128" s="25"/>
      <c r="V128" s="36" t="s">
        <v>92</v>
      </c>
      <c r="W128" s="35">
        <v>0.007349471923431809</v>
      </c>
    </row>
    <row r="129" spans="4:23" ht="14.25">
      <c r="D129" s="36" t="s">
        <v>76</v>
      </c>
      <c r="E129" s="35">
        <v>0.023228551341970716</v>
      </c>
      <c r="F129" s="25"/>
      <c r="G129" s="36" t="s">
        <v>54</v>
      </c>
      <c r="H129" s="35">
        <v>0.004435373383980701</v>
      </c>
      <c r="I129" s="25"/>
      <c r="J129" s="36" t="s">
        <v>68</v>
      </c>
      <c r="K129" s="35">
        <v>0.06564913652815785</v>
      </c>
      <c r="L129" s="25"/>
      <c r="M129" s="36" t="s">
        <v>43</v>
      </c>
      <c r="N129" s="35">
        <v>0</v>
      </c>
      <c r="O129" s="25"/>
      <c r="P129" s="36" t="s">
        <v>47</v>
      </c>
      <c r="Q129" s="35">
        <v>-0.2673026150293446</v>
      </c>
      <c r="R129" s="25"/>
      <c r="S129" s="36" t="s">
        <v>43</v>
      </c>
      <c r="T129" s="35">
        <v>-0.21021695422077377</v>
      </c>
      <c r="U129" s="25"/>
      <c r="V129" s="36" t="s">
        <v>56</v>
      </c>
      <c r="W129" s="35">
        <v>0.006664606381025395</v>
      </c>
    </row>
    <row r="130" spans="4:23" ht="14.25">
      <c r="D130" s="36" t="s">
        <v>60</v>
      </c>
      <c r="E130" s="35">
        <v>0.023228551341970716</v>
      </c>
      <c r="F130" s="25"/>
      <c r="G130" s="36" t="s">
        <v>44</v>
      </c>
      <c r="H130" s="35">
        <v>0.004435373383980701</v>
      </c>
      <c r="I130" s="25"/>
      <c r="J130" s="36" t="s">
        <v>42</v>
      </c>
      <c r="K130" s="35">
        <v>0.06564913652815785</v>
      </c>
      <c r="L130" s="25"/>
      <c r="M130" s="36" t="s">
        <v>60</v>
      </c>
      <c r="N130" s="35">
        <v>0</v>
      </c>
      <c r="O130" s="25"/>
      <c r="P130" s="36" t="s">
        <v>62</v>
      </c>
      <c r="Q130" s="35">
        <v>-0.2673026150293446</v>
      </c>
      <c r="R130" s="25"/>
      <c r="S130" s="36" t="s">
        <v>60</v>
      </c>
      <c r="T130" s="35">
        <v>-0.21021695422077377</v>
      </c>
      <c r="U130" s="25"/>
      <c r="V130" s="36" t="s">
        <v>36</v>
      </c>
      <c r="W130" s="35">
        <v>0.005714631596397124</v>
      </c>
    </row>
    <row r="131" spans="4:23" ht="14.25">
      <c r="D131" s="36" t="s">
        <v>84</v>
      </c>
      <c r="E131" s="35">
        <v>0.023228551341970716</v>
      </c>
      <c r="F131" s="25"/>
      <c r="G131" s="36" t="s">
        <v>65</v>
      </c>
      <c r="H131" s="35">
        <v>0.004435373383980701</v>
      </c>
      <c r="I131" s="25"/>
      <c r="J131" s="36" t="s">
        <v>54</v>
      </c>
      <c r="K131" s="35">
        <v>0.06564913652815785</v>
      </c>
      <c r="L131" s="25"/>
      <c r="M131" s="36" t="s">
        <v>33</v>
      </c>
      <c r="N131" s="35">
        <v>0</v>
      </c>
      <c r="O131" s="25"/>
      <c r="P131" s="36" t="s">
        <v>30</v>
      </c>
      <c r="Q131" s="35">
        <v>-0.2673026150293446</v>
      </c>
      <c r="R131" s="25"/>
      <c r="S131" s="36" t="s">
        <v>36</v>
      </c>
      <c r="T131" s="35">
        <v>-0.21021695422077377</v>
      </c>
      <c r="U131" s="25"/>
      <c r="V131" s="36" t="s">
        <v>61</v>
      </c>
      <c r="W131" s="35">
        <v>0.0040687450509365175</v>
      </c>
    </row>
    <row r="132" spans="4:23" ht="14.25">
      <c r="D132" s="36" t="s">
        <v>69</v>
      </c>
      <c r="E132" s="35">
        <v>0.023228551341970716</v>
      </c>
      <c r="F132" s="25"/>
      <c r="G132" s="36" t="s">
        <v>58</v>
      </c>
      <c r="H132" s="35">
        <v>0.004435373383980701</v>
      </c>
      <c r="I132" s="25"/>
      <c r="J132" s="36" t="s">
        <v>93</v>
      </c>
      <c r="K132" s="35">
        <v>0.06564913652815785</v>
      </c>
      <c r="L132" s="25"/>
      <c r="M132" s="36" t="s">
        <v>36</v>
      </c>
      <c r="N132" s="35">
        <v>0</v>
      </c>
      <c r="O132" s="25"/>
      <c r="P132" s="36" t="s">
        <v>48</v>
      </c>
      <c r="Q132" s="35">
        <v>-0.2673026150293446</v>
      </c>
      <c r="R132" s="25"/>
      <c r="S132" s="36" t="s">
        <v>68</v>
      </c>
      <c r="T132" s="35">
        <v>-0.21021695422077377</v>
      </c>
      <c r="U132" s="25"/>
      <c r="V132" s="36" t="s">
        <v>41</v>
      </c>
      <c r="W132" s="35">
        <v>0.003041446737326888</v>
      </c>
    </row>
    <row r="133" spans="4:23" ht="14.25">
      <c r="D133" s="36" t="s">
        <v>77</v>
      </c>
      <c r="E133" s="35">
        <v>-0.01669370692706501</v>
      </c>
      <c r="F133" s="25"/>
      <c r="G133" s="36" t="s">
        <v>21</v>
      </c>
      <c r="H133" s="35">
        <v>0.004435373383980701</v>
      </c>
      <c r="I133" s="25"/>
      <c r="J133" s="36" t="s">
        <v>44</v>
      </c>
      <c r="K133" s="35">
        <v>0.06564913652815785</v>
      </c>
      <c r="L133" s="25"/>
      <c r="M133" s="36" t="s">
        <v>68</v>
      </c>
      <c r="N133" s="35">
        <v>0</v>
      </c>
      <c r="O133" s="25"/>
      <c r="P133" s="36" t="s">
        <v>73</v>
      </c>
      <c r="Q133" s="35">
        <v>-0.2673026150293446</v>
      </c>
      <c r="R133" s="25"/>
      <c r="S133" s="36" t="s">
        <v>42</v>
      </c>
      <c r="T133" s="35">
        <v>-0.21021695422077377</v>
      </c>
      <c r="U133" s="25"/>
      <c r="V133" s="36" t="s">
        <v>76</v>
      </c>
      <c r="W133" s="35">
        <v>-0.004657767505532447</v>
      </c>
    </row>
    <row r="134" spans="4:23" ht="14.25">
      <c r="D134" s="36" t="s">
        <v>73</v>
      </c>
      <c r="E134" s="35">
        <v>-0.07485500903076768</v>
      </c>
      <c r="F134" s="25"/>
      <c r="G134" s="36" t="s">
        <v>47</v>
      </c>
      <c r="H134" s="35">
        <v>0.004435373383980701</v>
      </c>
      <c r="I134" s="25"/>
      <c r="J134" s="36" t="s">
        <v>41</v>
      </c>
      <c r="K134" s="35">
        <v>0.06564913652815785</v>
      </c>
      <c r="L134" s="25"/>
      <c r="M134" s="36" t="s">
        <v>42</v>
      </c>
      <c r="N134" s="35">
        <v>0</v>
      </c>
      <c r="O134" s="25"/>
      <c r="P134" s="36" t="s">
        <v>45</v>
      </c>
      <c r="Q134" s="35">
        <v>-0.2673026150293446</v>
      </c>
      <c r="R134" s="25"/>
      <c r="S134" s="36" t="s">
        <v>54</v>
      </c>
      <c r="T134" s="35">
        <v>-0.21021695422077377</v>
      </c>
      <c r="U134" s="25"/>
      <c r="V134" s="36" t="s">
        <v>89</v>
      </c>
      <c r="W134" s="35">
        <v>-0.015169802465658874</v>
      </c>
    </row>
    <row r="135" spans="4:23" ht="14.25">
      <c r="D135" s="36" t="s">
        <v>48</v>
      </c>
      <c r="E135" s="35">
        <v>-0.07485500903076768</v>
      </c>
      <c r="F135" s="25"/>
      <c r="G135" s="36" t="s">
        <v>62</v>
      </c>
      <c r="H135" s="35">
        <v>0.004435373383980701</v>
      </c>
      <c r="I135" s="25"/>
      <c r="J135" s="36" t="s">
        <v>65</v>
      </c>
      <c r="K135" s="35">
        <v>0.06564913652815785</v>
      </c>
      <c r="L135" s="25"/>
      <c r="M135" s="36" t="s">
        <v>54</v>
      </c>
      <c r="N135" s="35">
        <v>0</v>
      </c>
      <c r="O135" s="25"/>
      <c r="P135" s="36" t="s">
        <v>63</v>
      </c>
      <c r="Q135" s="35">
        <v>-0.2673026150293446</v>
      </c>
      <c r="R135" s="25"/>
      <c r="S135" s="36" t="s">
        <v>93</v>
      </c>
      <c r="T135" s="35">
        <v>-0.21021695422077377</v>
      </c>
      <c r="U135" s="25"/>
      <c r="V135" s="36" t="s">
        <v>57</v>
      </c>
      <c r="W135" s="35">
        <v>-0.015703985931442527</v>
      </c>
    </row>
    <row r="136" spans="4:23" ht="14.25">
      <c r="D136" s="36" t="s">
        <v>47</v>
      </c>
      <c r="E136" s="35">
        <v>-0.07485500903076768</v>
      </c>
      <c r="F136" s="25"/>
      <c r="G136" s="36" t="s">
        <v>48</v>
      </c>
      <c r="H136" s="35">
        <v>0.004435373383980701</v>
      </c>
      <c r="I136" s="25"/>
      <c r="J136" s="36" t="s">
        <v>90</v>
      </c>
      <c r="K136" s="35">
        <v>0.06564913652815785</v>
      </c>
      <c r="L136" s="25"/>
      <c r="M136" s="36" t="s">
        <v>93</v>
      </c>
      <c r="N136" s="35">
        <v>0</v>
      </c>
      <c r="O136" s="25"/>
      <c r="P136" s="36" t="s">
        <v>59</v>
      </c>
      <c r="Q136" s="35">
        <v>-0.2673026150293446</v>
      </c>
      <c r="R136" s="25"/>
      <c r="S136" s="36" t="s">
        <v>44</v>
      </c>
      <c r="T136" s="35">
        <v>-0.21021695422077377</v>
      </c>
      <c r="U136" s="25"/>
      <c r="V136" s="36" t="s">
        <v>83</v>
      </c>
      <c r="W136" s="35">
        <v>-0.019503885069955595</v>
      </c>
    </row>
    <row r="137" spans="4:23" ht="14.25">
      <c r="D137" s="36" t="s">
        <v>41</v>
      </c>
      <c r="E137" s="35">
        <v>-0.08075166259997886</v>
      </c>
      <c r="F137" s="25"/>
      <c r="G137" s="36" t="s">
        <v>73</v>
      </c>
      <c r="H137" s="35">
        <v>0.004435373383980701</v>
      </c>
      <c r="I137" s="25"/>
      <c r="J137" s="36" t="s">
        <v>50</v>
      </c>
      <c r="K137" s="35">
        <v>0.06564913652815785</v>
      </c>
      <c r="L137" s="25"/>
      <c r="M137" s="36" t="s">
        <v>44</v>
      </c>
      <c r="N137" s="35">
        <v>0</v>
      </c>
      <c r="O137" s="25"/>
      <c r="P137" s="36" t="s">
        <v>55</v>
      </c>
      <c r="Q137" s="35">
        <v>-0.2673026150293446</v>
      </c>
      <c r="R137" s="25"/>
      <c r="S137" s="36" t="s">
        <v>41</v>
      </c>
      <c r="T137" s="35">
        <v>-0.21021695422077377</v>
      </c>
      <c r="U137" s="25"/>
      <c r="V137" s="36" t="s">
        <v>32</v>
      </c>
      <c r="W137" s="35">
        <v>-0.021227095144397568</v>
      </c>
    </row>
    <row r="138" spans="4:23" ht="14.25">
      <c r="D138" s="36" t="s">
        <v>68</v>
      </c>
      <c r="E138" s="35">
        <v>-0.08075166259997886</v>
      </c>
      <c r="F138" s="25"/>
      <c r="G138" s="36" t="s">
        <v>45</v>
      </c>
      <c r="H138" s="35">
        <v>0.004435373383980701</v>
      </c>
      <c r="I138" s="25"/>
      <c r="J138" s="36" t="s">
        <v>47</v>
      </c>
      <c r="K138" s="35">
        <v>0.06564913652815785</v>
      </c>
      <c r="L138" s="25"/>
      <c r="M138" s="36" t="s">
        <v>41</v>
      </c>
      <c r="N138" s="35">
        <v>0</v>
      </c>
      <c r="O138" s="25"/>
      <c r="P138" s="36" t="s">
        <v>25</v>
      </c>
      <c r="Q138" s="35">
        <v>-0.2673026150293446</v>
      </c>
      <c r="R138" s="25"/>
      <c r="S138" s="36" t="s">
        <v>65</v>
      </c>
      <c r="T138" s="35">
        <v>-0.21021695422077377</v>
      </c>
      <c r="U138" s="25"/>
      <c r="V138" s="36" t="s">
        <v>90</v>
      </c>
      <c r="W138" s="35">
        <v>-0.03914009644988381</v>
      </c>
    </row>
    <row r="139" spans="4:23" ht="14.25">
      <c r="D139" s="36" t="s">
        <v>78</v>
      </c>
      <c r="E139" s="35">
        <v>-0.08075166259997886</v>
      </c>
      <c r="F139" s="25"/>
      <c r="G139" s="36" t="s">
        <v>63</v>
      </c>
      <c r="H139" s="35">
        <v>0.004435373383980701</v>
      </c>
      <c r="I139" s="25"/>
      <c r="J139" s="36" t="s">
        <v>30</v>
      </c>
      <c r="K139" s="35">
        <v>0.06564913652815785</v>
      </c>
      <c r="L139" s="25"/>
      <c r="M139" s="36" t="s">
        <v>65</v>
      </c>
      <c r="N139" s="35">
        <v>0</v>
      </c>
      <c r="O139" s="25"/>
      <c r="P139" s="36" t="s">
        <v>19</v>
      </c>
      <c r="Q139" s="35">
        <v>-0.2673026150293446</v>
      </c>
      <c r="R139" s="25"/>
      <c r="S139" s="36" t="s">
        <v>58</v>
      </c>
      <c r="T139" s="35">
        <v>-0.21021695422077377</v>
      </c>
      <c r="U139" s="25"/>
      <c r="V139" s="36" t="s">
        <v>59</v>
      </c>
      <c r="W139" s="35">
        <v>-0.050300742041392905</v>
      </c>
    </row>
    <row r="140" spans="4:23" ht="14.25">
      <c r="D140" s="36" t="s">
        <v>49</v>
      </c>
      <c r="E140" s="35">
        <v>-0.13836388157664817</v>
      </c>
      <c r="F140" s="25"/>
      <c r="G140" s="36" t="s">
        <v>59</v>
      </c>
      <c r="H140" s="35">
        <v>0.004435373383980701</v>
      </c>
      <c r="I140" s="25"/>
      <c r="J140" s="36" t="s">
        <v>48</v>
      </c>
      <c r="K140" s="35">
        <v>0.06564913652815785</v>
      </c>
      <c r="L140" s="25"/>
      <c r="M140" s="36" t="s">
        <v>58</v>
      </c>
      <c r="N140" s="35">
        <v>0</v>
      </c>
      <c r="O140" s="25"/>
      <c r="P140" s="36" t="s">
        <v>91</v>
      </c>
      <c r="Q140" s="35">
        <v>-0.2673026150293446</v>
      </c>
      <c r="R140" s="25"/>
      <c r="S140" s="36" t="s">
        <v>90</v>
      </c>
      <c r="T140" s="35">
        <v>-0.21021695422077377</v>
      </c>
      <c r="U140" s="25"/>
      <c r="V140" s="36" t="s">
        <v>29</v>
      </c>
      <c r="W140" s="35">
        <v>-0.05537095629888564</v>
      </c>
    </row>
    <row r="141" spans="4:23" ht="14.25">
      <c r="D141" s="36" t="s">
        <v>18</v>
      </c>
      <c r="E141" s="35">
        <v>-0.14290621843041684</v>
      </c>
      <c r="F141" s="25"/>
      <c r="G141" s="36" t="s">
        <v>55</v>
      </c>
      <c r="H141" s="35">
        <v>0.004435373383980701</v>
      </c>
      <c r="I141" s="25"/>
      <c r="J141" s="36" t="s">
        <v>73</v>
      </c>
      <c r="K141" s="35">
        <v>0.06564913652815785</v>
      </c>
      <c r="L141" s="25"/>
      <c r="M141" s="36" t="s">
        <v>90</v>
      </c>
      <c r="N141" s="35">
        <v>0</v>
      </c>
      <c r="O141" s="25"/>
      <c r="P141" s="36" t="s">
        <v>89</v>
      </c>
      <c r="Q141" s="35">
        <v>-0.2673026150293446</v>
      </c>
      <c r="R141" s="25"/>
      <c r="S141" s="36" t="s">
        <v>50</v>
      </c>
      <c r="T141" s="35">
        <v>-0.21021695422077377</v>
      </c>
      <c r="U141" s="25"/>
      <c r="V141" s="36" t="s">
        <v>38</v>
      </c>
      <c r="W141" s="35">
        <v>-0.06695843942766531</v>
      </c>
    </row>
    <row r="142" spans="4:23" ht="14.25">
      <c r="D142" s="36" t="s">
        <v>94</v>
      </c>
      <c r="E142" s="35">
        <v>-0.17883522297271726</v>
      </c>
      <c r="F142" s="25"/>
      <c r="G142" s="36" t="s">
        <v>25</v>
      </c>
      <c r="H142" s="35">
        <v>0.004435373383980701</v>
      </c>
      <c r="I142" s="25"/>
      <c r="J142" s="36" t="s">
        <v>45</v>
      </c>
      <c r="K142" s="35">
        <v>0.06564913652815785</v>
      </c>
      <c r="L142" s="25"/>
      <c r="M142" s="36" t="s">
        <v>21</v>
      </c>
      <c r="N142" s="35">
        <v>0</v>
      </c>
      <c r="O142" s="25"/>
      <c r="P142" s="36" t="s">
        <v>79</v>
      </c>
      <c r="Q142" s="35">
        <v>-0.2673026150293446</v>
      </c>
      <c r="R142" s="25"/>
      <c r="S142" s="36" t="s">
        <v>47</v>
      </c>
      <c r="T142" s="35">
        <v>-0.21021695422077377</v>
      </c>
      <c r="U142" s="25"/>
      <c r="V142" s="36" t="s">
        <v>18</v>
      </c>
      <c r="W142" s="35">
        <v>-0.07955112843320282</v>
      </c>
    </row>
    <row r="143" spans="4:23" ht="14.25">
      <c r="D143" s="36" t="s">
        <v>89</v>
      </c>
      <c r="E143" s="35">
        <v>-0.17883522297271726</v>
      </c>
      <c r="F143" s="25"/>
      <c r="G143" s="36" t="s">
        <v>91</v>
      </c>
      <c r="H143" s="35">
        <v>0.004435373383980701</v>
      </c>
      <c r="I143" s="25"/>
      <c r="J143" s="36" t="s">
        <v>26</v>
      </c>
      <c r="K143" s="35">
        <v>0.06564913652815785</v>
      </c>
      <c r="L143" s="25"/>
      <c r="M143" s="36" t="s">
        <v>50</v>
      </c>
      <c r="N143" s="35">
        <v>0</v>
      </c>
      <c r="O143" s="25"/>
      <c r="P143" s="36" t="s">
        <v>94</v>
      </c>
      <c r="Q143" s="35">
        <v>-0.2673026150293446</v>
      </c>
      <c r="R143" s="25"/>
      <c r="S143" s="36" t="s">
        <v>62</v>
      </c>
      <c r="T143" s="35">
        <v>-0.21021695422077377</v>
      </c>
      <c r="U143" s="25"/>
      <c r="V143" s="36" t="s">
        <v>60</v>
      </c>
      <c r="W143" s="35">
        <v>-0.0806026909616799</v>
      </c>
    </row>
    <row r="144" spans="4:23" ht="14.25">
      <c r="D144" s="36" t="s">
        <v>58</v>
      </c>
      <c r="E144" s="35">
        <v>-0.17883522297271726</v>
      </c>
      <c r="F144" s="25"/>
      <c r="G144" s="36" t="s">
        <v>89</v>
      </c>
      <c r="H144" s="35">
        <v>0.004435373383980701</v>
      </c>
      <c r="I144" s="25"/>
      <c r="J144" s="36" t="s">
        <v>59</v>
      </c>
      <c r="K144" s="35">
        <v>0.06564913652815785</v>
      </c>
      <c r="L144" s="25"/>
      <c r="M144" s="36" t="s">
        <v>47</v>
      </c>
      <c r="N144" s="35">
        <v>0</v>
      </c>
      <c r="O144" s="25"/>
      <c r="P144" s="36" t="s">
        <v>71</v>
      </c>
      <c r="Q144" s="35">
        <v>-1.0152517522862794</v>
      </c>
      <c r="R144" s="25"/>
      <c r="S144" s="36" t="s">
        <v>30</v>
      </c>
      <c r="T144" s="35">
        <v>-0.21021695422077377</v>
      </c>
      <c r="U144" s="25"/>
      <c r="V144" s="36" t="s">
        <v>12</v>
      </c>
      <c r="W144" s="35">
        <v>-0.084687620001251</v>
      </c>
    </row>
    <row r="145" spans="4:23" ht="14.25">
      <c r="D145" s="36" t="s">
        <v>61</v>
      </c>
      <c r="E145" s="35">
        <v>-0.18473187654192844</v>
      </c>
      <c r="F145" s="25"/>
      <c r="G145" s="36" t="s">
        <v>94</v>
      </c>
      <c r="H145" s="35">
        <v>0.004435373383980701</v>
      </c>
      <c r="I145" s="25"/>
      <c r="J145" s="36" t="s">
        <v>55</v>
      </c>
      <c r="K145" s="35">
        <v>0.06564913652815785</v>
      </c>
      <c r="L145" s="25"/>
      <c r="M145" s="36" t="s">
        <v>62</v>
      </c>
      <c r="N145" s="35">
        <v>0</v>
      </c>
      <c r="O145" s="25"/>
      <c r="P145" s="36" t="s">
        <v>76</v>
      </c>
      <c r="Q145" s="35">
        <v>-1.0152517522862794</v>
      </c>
      <c r="R145" s="25"/>
      <c r="S145" s="36" t="s">
        <v>48</v>
      </c>
      <c r="T145" s="35">
        <v>-0.21021695422077377</v>
      </c>
      <c r="U145" s="25"/>
      <c r="V145" s="36" t="s">
        <v>79</v>
      </c>
      <c r="W145" s="35">
        <v>-0.0966175359012339</v>
      </c>
    </row>
    <row r="146" spans="4:23" ht="14.25">
      <c r="D146" s="36" t="s">
        <v>17</v>
      </c>
      <c r="E146" s="35">
        <v>-0.18473187654192844</v>
      </c>
      <c r="F146" s="25"/>
      <c r="G146" s="36" t="s">
        <v>86</v>
      </c>
      <c r="H146" s="35">
        <v>0.004435373383980701</v>
      </c>
      <c r="I146" s="25"/>
      <c r="J146" s="36" t="s">
        <v>86</v>
      </c>
      <c r="K146" s="35">
        <v>0.06564913652815785</v>
      </c>
      <c r="L146" s="25"/>
      <c r="M146" s="36" t="s">
        <v>30</v>
      </c>
      <c r="N146" s="35">
        <v>0</v>
      </c>
      <c r="O146" s="25"/>
      <c r="P146" s="36" t="s">
        <v>67</v>
      </c>
      <c r="Q146" s="35">
        <v>-1.0152517522862794</v>
      </c>
      <c r="R146" s="25"/>
      <c r="S146" s="36" t="s">
        <v>73</v>
      </c>
      <c r="T146" s="35">
        <v>-0.21021695422077377</v>
      </c>
      <c r="U146" s="25"/>
      <c r="V146" s="36" t="s">
        <v>52</v>
      </c>
      <c r="W146" s="35">
        <v>-0.13768737600876757</v>
      </c>
    </row>
    <row r="147" spans="4:23" ht="14.25">
      <c r="D147" s="36" t="s">
        <v>29</v>
      </c>
      <c r="E147" s="35">
        <v>-0.18473187654192844</v>
      </c>
      <c r="F147" s="25"/>
      <c r="G147" s="36" t="s">
        <v>85</v>
      </c>
      <c r="H147" s="35">
        <v>0.004435373383980701</v>
      </c>
      <c r="I147" s="25"/>
      <c r="J147" s="36" t="s">
        <v>85</v>
      </c>
      <c r="K147" s="35">
        <v>0.06564913652815785</v>
      </c>
      <c r="L147" s="25"/>
      <c r="M147" s="36" t="s">
        <v>48</v>
      </c>
      <c r="N147" s="35">
        <v>0</v>
      </c>
      <c r="O147" s="25"/>
      <c r="P147" s="36" t="s">
        <v>70</v>
      </c>
      <c r="Q147" s="35">
        <v>-1.0152517522862794</v>
      </c>
      <c r="R147" s="25"/>
      <c r="S147" s="36" t="s">
        <v>45</v>
      </c>
      <c r="T147" s="35">
        <v>-0.21021695422077377</v>
      </c>
      <c r="U147" s="25"/>
      <c r="V147" s="36" t="s">
        <v>94</v>
      </c>
      <c r="W147" s="35">
        <v>-0.1460272709203297</v>
      </c>
    </row>
    <row r="148" spans="4:23" ht="14.25">
      <c r="D148" s="36" t="s">
        <v>72</v>
      </c>
      <c r="E148" s="35">
        <v>-0.18473187654192844</v>
      </c>
      <c r="F148" s="25"/>
      <c r="G148" s="36" t="s">
        <v>52</v>
      </c>
      <c r="H148" s="35">
        <v>-0.23877196402181622</v>
      </c>
      <c r="I148" s="25"/>
      <c r="J148" s="36" t="s">
        <v>29</v>
      </c>
      <c r="K148" s="35">
        <v>-0.03025644230720954</v>
      </c>
      <c r="L148" s="25"/>
      <c r="M148" s="36" t="s">
        <v>73</v>
      </c>
      <c r="N148" s="35">
        <v>0</v>
      </c>
      <c r="O148" s="25"/>
      <c r="P148" s="36" t="s">
        <v>69</v>
      </c>
      <c r="Q148" s="35">
        <v>-1.0152517522862794</v>
      </c>
      <c r="R148" s="25"/>
      <c r="S148" s="36" t="s">
        <v>63</v>
      </c>
      <c r="T148" s="35">
        <v>-0.21021695422077377</v>
      </c>
      <c r="U148" s="25"/>
      <c r="V148" s="36" t="s">
        <v>58</v>
      </c>
      <c r="W148" s="35">
        <v>-0.15139573307532198</v>
      </c>
    </row>
    <row r="149" spans="4:23" ht="14.25">
      <c r="D149" s="36" t="s">
        <v>51</v>
      </c>
      <c r="E149" s="35">
        <v>-0.2541374026570203</v>
      </c>
      <c r="F149" s="25"/>
      <c r="G149" s="36" t="s">
        <v>72</v>
      </c>
      <c r="H149" s="35">
        <v>-0.23877196402181622</v>
      </c>
      <c r="I149" s="25"/>
      <c r="J149" s="36" t="s">
        <v>17</v>
      </c>
      <c r="K149" s="35">
        <v>-0.08342334024368687</v>
      </c>
      <c r="L149" s="25"/>
      <c r="M149" s="36" t="s">
        <v>45</v>
      </c>
      <c r="N149" s="35">
        <v>0</v>
      </c>
      <c r="O149" s="25"/>
      <c r="P149" s="36" t="s">
        <v>66</v>
      </c>
      <c r="Q149" s="35">
        <v>-1.0152517522862794</v>
      </c>
      <c r="R149" s="25"/>
      <c r="S149" s="36" t="s">
        <v>26</v>
      </c>
      <c r="T149" s="35">
        <v>-0.21021695422077377</v>
      </c>
      <c r="U149" s="25"/>
      <c r="V149" s="36" t="s">
        <v>82</v>
      </c>
      <c r="W149" s="35">
        <v>-0.2928023401267369</v>
      </c>
    </row>
    <row r="150" spans="4:23" ht="14.25">
      <c r="D150" s="36" t="s">
        <v>37</v>
      </c>
      <c r="E150" s="35">
        <v>-0.2828154369146669</v>
      </c>
      <c r="F150" s="25"/>
      <c r="G150" s="36" t="s">
        <v>87</v>
      </c>
      <c r="H150" s="35">
        <v>-0.23877196402181622</v>
      </c>
      <c r="I150" s="25"/>
      <c r="J150" s="36" t="s">
        <v>51</v>
      </c>
      <c r="K150" s="35">
        <v>-0.1235171040235133</v>
      </c>
      <c r="L150" s="25"/>
      <c r="M150" s="36" t="s">
        <v>63</v>
      </c>
      <c r="N150" s="35">
        <v>0</v>
      </c>
      <c r="O150" s="25"/>
      <c r="P150" s="36" t="s">
        <v>82</v>
      </c>
      <c r="Q150" s="35">
        <v>-1.0152517522862794</v>
      </c>
      <c r="R150" s="25"/>
      <c r="S150" s="36" t="s">
        <v>59</v>
      </c>
      <c r="T150" s="35">
        <v>-0.21021695422077377</v>
      </c>
      <c r="U150" s="25"/>
      <c r="V150" s="36" t="s">
        <v>91</v>
      </c>
      <c r="W150" s="35">
        <v>-0.29699990312858277</v>
      </c>
    </row>
    <row r="151" spans="4:23" ht="14.25">
      <c r="D151" s="36" t="s">
        <v>81</v>
      </c>
      <c r="E151" s="35">
        <v>-0.3463243094605473</v>
      </c>
      <c r="F151" s="25"/>
      <c r="G151" s="36" t="s">
        <v>51</v>
      </c>
      <c r="H151" s="35">
        <v>-0.23877196402181622</v>
      </c>
      <c r="I151" s="25"/>
      <c r="J151" s="36" t="s">
        <v>32</v>
      </c>
      <c r="K151" s="35">
        <v>-0.17983801435835597</v>
      </c>
      <c r="L151" s="25"/>
      <c r="M151" s="36" t="s">
        <v>59</v>
      </c>
      <c r="N151" s="35">
        <v>0</v>
      </c>
      <c r="O151" s="25"/>
      <c r="P151" s="36" t="s">
        <v>80</v>
      </c>
      <c r="Q151" s="35">
        <v>-1.0152517522862794</v>
      </c>
      <c r="R151" s="25"/>
      <c r="S151" s="36" t="s">
        <v>55</v>
      </c>
      <c r="T151" s="35">
        <v>-0.21021695422077377</v>
      </c>
      <c r="U151" s="25"/>
      <c r="V151" s="36" t="s">
        <v>71</v>
      </c>
      <c r="W151" s="35">
        <v>-0.3037380963683879</v>
      </c>
    </row>
    <row r="152" spans="4:23" ht="14.25">
      <c r="D152" s="36" t="s">
        <v>33</v>
      </c>
      <c r="E152" s="35">
        <v>-0.38679565085661644</v>
      </c>
      <c r="F152" s="25"/>
      <c r="G152" s="36" t="s">
        <v>80</v>
      </c>
      <c r="H152" s="35">
        <v>-0.23877196402181622</v>
      </c>
      <c r="I152" s="25"/>
      <c r="J152" s="36" t="s">
        <v>81</v>
      </c>
      <c r="K152" s="35">
        <v>-0.19201777502539874</v>
      </c>
      <c r="L152" s="25"/>
      <c r="M152" s="36" t="s">
        <v>55</v>
      </c>
      <c r="N152" s="35">
        <v>0</v>
      </c>
      <c r="O152" s="25"/>
      <c r="P152" s="36" t="s">
        <v>40</v>
      </c>
      <c r="Q152" s="35">
        <v>-1.0152517522862794</v>
      </c>
      <c r="R152" s="25"/>
      <c r="S152" s="36" t="s">
        <v>91</v>
      </c>
      <c r="T152" s="35">
        <v>-0.21021695422077377</v>
      </c>
      <c r="U152" s="25"/>
      <c r="V152" s="36" t="s">
        <v>64</v>
      </c>
      <c r="W152" s="35">
        <v>-0.3048869030846825</v>
      </c>
    </row>
    <row r="153" spans="4:23" ht="14.25">
      <c r="D153" s="36" t="s">
        <v>23</v>
      </c>
      <c r="E153" s="35">
        <v>-0.39269230442582764</v>
      </c>
      <c r="F153" s="25"/>
      <c r="G153" s="36" t="s">
        <v>40</v>
      </c>
      <c r="H153" s="35">
        <v>-0.23877196402181622</v>
      </c>
      <c r="I153" s="25"/>
      <c r="J153" s="36" t="s">
        <v>87</v>
      </c>
      <c r="K153" s="35">
        <v>-0.2073718055971374</v>
      </c>
      <c r="L153" s="25"/>
      <c r="M153" s="36" t="s">
        <v>31</v>
      </c>
      <c r="N153" s="35">
        <v>0</v>
      </c>
      <c r="O153" s="25"/>
      <c r="P153" s="36" t="s">
        <v>78</v>
      </c>
      <c r="Q153" s="35">
        <v>-1.0152517522862794</v>
      </c>
      <c r="R153" s="25"/>
      <c r="S153" s="36" t="s">
        <v>89</v>
      </c>
      <c r="T153" s="35">
        <v>-0.21021695422077377</v>
      </c>
      <c r="U153" s="25"/>
      <c r="V153" s="36" t="s">
        <v>84</v>
      </c>
      <c r="W153" s="35">
        <v>-0.30884144928115836</v>
      </c>
    </row>
    <row r="154" spans="4:23" ht="14.25">
      <c r="D154" s="36" t="s">
        <v>88</v>
      </c>
      <c r="E154" s="35">
        <v>-0.396685558152563</v>
      </c>
      <c r="F154" s="25"/>
      <c r="G154" s="36" t="s">
        <v>61</v>
      </c>
      <c r="H154" s="35">
        <v>-0.23877196402181622</v>
      </c>
      <c r="I154" s="25"/>
      <c r="J154" s="36" t="s">
        <v>37</v>
      </c>
      <c r="K154" s="35">
        <v>-0.3510458655029202</v>
      </c>
      <c r="L154" s="25"/>
      <c r="M154" s="36" t="s">
        <v>25</v>
      </c>
      <c r="N154" s="35">
        <v>0</v>
      </c>
      <c r="O154" s="25"/>
      <c r="P154" s="36" t="s">
        <v>74</v>
      </c>
      <c r="Q154" s="35">
        <v>-1.0152517522862794</v>
      </c>
      <c r="R154" s="25"/>
      <c r="S154" s="36" t="s">
        <v>79</v>
      </c>
      <c r="T154" s="35">
        <v>-0.21021695422077377</v>
      </c>
      <c r="U154" s="25"/>
      <c r="V154" s="36" t="s">
        <v>85</v>
      </c>
      <c r="W154" s="35">
        <v>-0.3157784744526299</v>
      </c>
    </row>
    <row r="155" spans="4:23" ht="14.25">
      <c r="D155" s="36" t="s">
        <v>62</v>
      </c>
      <c r="E155" s="35">
        <v>-0.4966725183677772</v>
      </c>
      <c r="F155" s="25"/>
      <c r="G155" s="36" t="s">
        <v>90</v>
      </c>
      <c r="H155" s="35">
        <v>-0.23877196402181622</v>
      </c>
      <c r="I155" s="25"/>
      <c r="J155" s="36" t="s">
        <v>79</v>
      </c>
      <c r="K155" s="35">
        <v>-0.3629444941727858</v>
      </c>
      <c r="L155" s="25"/>
      <c r="M155" s="36" t="s">
        <v>91</v>
      </c>
      <c r="N155" s="35">
        <v>0</v>
      </c>
      <c r="O155" s="25"/>
      <c r="P155" s="36" t="s">
        <v>84</v>
      </c>
      <c r="Q155" s="35">
        <v>-1.0152517522862794</v>
      </c>
      <c r="R155" s="25"/>
      <c r="S155" s="36" t="s">
        <v>86</v>
      </c>
      <c r="T155" s="35">
        <v>-0.21021695422077377</v>
      </c>
      <c r="U155" s="25"/>
      <c r="V155" s="36" t="s">
        <v>78</v>
      </c>
      <c r="W155" s="35">
        <v>-0.31868362989864424</v>
      </c>
    </row>
    <row r="156" spans="4:23" ht="14.25">
      <c r="D156" s="36" t="s">
        <v>93</v>
      </c>
      <c r="E156" s="35">
        <v>-0.536594776636813</v>
      </c>
      <c r="F156" s="25"/>
      <c r="G156" s="36" t="s">
        <v>50</v>
      </c>
      <c r="H156" s="35">
        <v>-0.23877196402181622</v>
      </c>
      <c r="I156" s="25"/>
      <c r="J156" s="36" t="s">
        <v>19</v>
      </c>
      <c r="K156" s="35">
        <v>-0.38119359420367</v>
      </c>
      <c r="L156" s="25"/>
      <c r="M156" s="36" t="s">
        <v>89</v>
      </c>
      <c r="N156" s="35">
        <v>0</v>
      </c>
      <c r="O156" s="25"/>
      <c r="P156" s="36" t="s">
        <v>65</v>
      </c>
      <c r="Q156" s="35">
        <v>-1.0152517522862794</v>
      </c>
      <c r="R156" s="25"/>
      <c r="S156" s="36" t="s">
        <v>85</v>
      </c>
      <c r="T156" s="35">
        <v>-0.21021695422077377</v>
      </c>
      <c r="U156" s="25"/>
      <c r="V156" s="36" t="s">
        <v>68</v>
      </c>
      <c r="W156" s="35">
        <v>-0.3210806592970667</v>
      </c>
    </row>
    <row r="157" spans="4:23" ht="14.25">
      <c r="D157" s="36" t="s">
        <v>63</v>
      </c>
      <c r="E157" s="35">
        <v>-0.7046329462516764</v>
      </c>
      <c r="F157" s="25"/>
      <c r="G157" s="36" t="s">
        <v>31</v>
      </c>
      <c r="H157" s="35">
        <v>-0.23877196402181622</v>
      </c>
      <c r="I157" s="25"/>
      <c r="J157" s="36" t="s">
        <v>23</v>
      </c>
      <c r="K157" s="35">
        <v>-0.4208455495202162</v>
      </c>
      <c r="L157" s="25"/>
      <c r="M157" s="36" t="s">
        <v>79</v>
      </c>
      <c r="N157" s="35">
        <v>0</v>
      </c>
      <c r="O157" s="25"/>
      <c r="P157" s="36" t="s">
        <v>86</v>
      </c>
      <c r="Q157" s="35">
        <v>-1.0152517522862794</v>
      </c>
      <c r="R157" s="25"/>
      <c r="S157" s="36" t="s">
        <v>72</v>
      </c>
      <c r="T157" s="35">
        <v>-0.31526118249446505</v>
      </c>
      <c r="U157" s="25"/>
      <c r="V157" s="36" t="s">
        <v>74</v>
      </c>
      <c r="W157" s="35">
        <v>-0.3378709113044501</v>
      </c>
    </row>
    <row r="158" spans="4:23" ht="14.25">
      <c r="D158" s="36" t="s">
        <v>46</v>
      </c>
      <c r="E158" s="35">
        <v>-0.8935490967124995</v>
      </c>
      <c r="F158" s="25"/>
      <c r="G158" s="36" t="s">
        <v>77</v>
      </c>
      <c r="H158" s="35">
        <v>-0.7962685259683994</v>
      </c>
      <c r="I158" s="25"/>
      <c r="J158" s="36" t="s">
        <v>89</v>
      </c>
      <c r="K158" s="35">
        <v>-0.42757728455083255</v>
      </c>
      <c r="L158" s="25"/>
      <c r="M158" s="36" t="s">
        <v>94</v>
      </c>
      <c r="N158" s="35">
        <v>0</v>
      </c>
      <c r="O158" s="25"/>
      <c r="P158" s="36" t="s">
        <v>85</v>
      </c>
      <c r="Q158" s="35">
        <v>-1.0152517522862794</v>
      </c>
      <c r="R158" s="25"/>
      <c r="S158" s="36" t="s">
        <v>94</v>
      </c>
      <c r="T158" s="35">
        <v>-0.7971567112893602</v>
      </c>
      <c r="U158" s="25"/>
      <c r="V158" s="36" t="s">
        <v>86</v>
      </c>
      <c r="W158" s="35">
        <v>-0.33894239449176333</v>
      </c>
    </row>
    <row r="159" spans="4:23" ht="14.25">
      <c r="D159" s="36" t="s">
        <v>90</v>
      </c>
      <c r="E159" s="35">
        <v>-1.0165735880775253</v>
      </c>
      <c r="F159" s="25"/>
      <c r="G159" s="36" t="s">
        <v>88</v>
      </c>
      <c r="H159" s="35">
        <v>-0.9032634837808807</v>
      </c>
      <c r="I159" s="25"/>
      <c r="J159" s="36" t="s">
        <v>77</v>
      </c>
      <c r="K159" s="35">
        <v>-0.628417195608956</v>
      </c>
      <c r="L159" s="25"/>
      <c r="M159" s="36" t="s">
        <v>86</v>
      </c>
      <c r="N159" s="35">
        <v>0</v>
      </c>
      <c r="O159" s="25"/>
      <c r="P159" s="36" t="s">
        <v>31</v>
      </c>
      <c r="Q159" s="35">
        <v>-1.3498351506352662</v>
      </c>
      <c r="R159" s="25"/>
      <c r="S159" s="36" t="s">
        <v>81</v>
      </c>
      <c r="T159" s="35">
        <v>-1.0860760086439083</v>
      </c>
      <c r="U159" s="25"/>
      <c r="V159" s="36" t="s">
        <v>73</v>
      </c>
      <c r="W159" s="35">
        <v>-0.3771070791532827</v>
      </c>
    </row>
    <row r="160" spans="4:23" ht="14.25">
      <c r="D160" s="36" t="s">
        <v>31</v>
      </c>
      <c r="E160" s="35">
        <v>-1.2807919182226513</v>
      </c>
      <c r="F160" s="25"/>
      <c r="G160" s="36" t="s">
        <v>33</v>
      </c>
      <c r="H160" s="35">
        <v>-1.2242483572183251</v>
      </c>
      <c r="I160" s="25"/>
      <c r="J160" s="36" t="s">
        <v>91</v>
      </c>
      <c r="K160" s="35">
        <v>-0.841411838759876</v>
      </c>
      <c r="L160" s="25"/>
      <c r="M160" s="36" t="s">
        <v>85</v>
      </c>
      <c r="N160" s="35">
        <v>0</v>
      </c>
      <c r="O160" s="25"/>
      <c r="P160" s="36" t="s">
        <v>81</v>
      </c>
      <c r="Q160" s="35">
        <v>-1.3498351506352662</v>
      </c>
      <c r="R160" s="25"/>
      <c r="S160" s="36" t="s">
        <v>88</v>
      </c>
      <c r="T160" s="35">
        <v>-1.3036643962466385</v>
      </c>
      <c r="U160" s="25"/>
      <c r="V160" s="36" t="s">
        <v>87</v>
      </c>
      <c r="W160" s="35">
        <v>-0.42431068674294253</v>
      </c>
    </row>
    <row r="161" spans="4:23" ht="15">
      <c r="D161" s="37" t="s">
        <v>21</v>
      </c>
      <c r="E161" s="38">
        <v>-2.0563757274970214</v>
      </c>
      <c r="F161" s="25"/>
      <c r="G161" s="37" t="s">
        <v>93</v>
      </c>
      <c r="H161" s="38">
        <v>-1.467455694624122</v>
      </c>
      <c r="I161" s="25"/>
      <c r="J161" s="37" t="s">
        <v>94</v>
      </c>
      <c r="K161" s="38">
        <v>-1.4519813061311</v>
      </c>
      <c r="L161" s="25"/>
      <c r="M161" s="37" t="s">
        <v>81</v>
      </c>
      <c r="N161" s="38">
        <v>0</v>
      </c>
      <c r="O161" s="25"/>
      <c r="P161" s="37" t="s">
        <v>83</v>
      </c>
      <c r="Q161" s="38">
        <v>-2.270820647651525</v>
      </c>
      <c r="R161" s="25"/>
      <c r="S161" s="37" t="s">
        <v>92</v>
      </c>
      <c r="T161" s="38">
        <v>-1.5637561909294717</v>
      </c>
      <c r="U161" s="25"/>
      <c r="V161" s="37" t="s">
        <v>93</v>
      </c>
      <c r="W161" s="38">
        <v>-1.9032409879104912</v>
      </c>
    </row>
  </sheetData>
  <sheetProtection selectLockedCells="1" selectUnlockedCells="1"/>
  <mergeCells count="10">
    <mergeCell ref="C1:L1"/>
    <mergeCell ref="G3:H3"/>
    <mergeCell ref="D84:E84"/>
    <mergeCell ref="G84:H84"/>
    <mergeCell ref="J84:K84"/>
    <mergeCell ref="M84:N84"/>
    <mergeCell ref="P84:Q84"/>
    <mergeCell ref="S84:T84"/>
    <mergeCell ref="V84:W84"/>
    <mergeCell ref="J85:K8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BI166"/>
  <sheetViews>
    <sheetView workbookViewId="0" topLeftCell="AE1">
      <selection activeCell="AL7" sqref="AL7"/>
    </sheetView>
  </sheetViews>
  <sheetFormatPr defaultColWidth="11.421875" defaultRowHeight="12.75"/>
  <cols>
    <col min="2" max="2" width="12.00390625" style="0" customWidth="1"/>
    <col min="81" max="81" width="22.8515625" style="0" customWidth="1"/>
  </cols>
  <sheetData>
    <row r="2" ht="13.5"/>
    <row r="3" spans="2:30" ht="13.5">
      <c r="B3" s="39" t="s">
        <v>95</v>
      </c>
      <c r="C3" s="39"/>
      <c r="D3" s="39"/>
      <c r="E3" s="39" t="s">
        <v>96</v>
      </c>
      <c r="F3" s="39"/>
      <c r="G3" s="39"/>
      <c r="H3" s="39" t="s">
        <v>102</v>
      </c>
      <c r="I3" s="39"/>
      <c r="J3" s="39"/>
      <c r="K3" s="39"/>
      <c r="L3" s="39"/>
      <c r="M3" s="39"/>
      <c r="N3" s="40" t="s">
        <v>98</v>
      </c>
      <c r="O3" s="40"/>
      <c r="P3" s="40"/>
      <c r="Q3" s="40"/>
      <c r="R3" s="40"/>
      <c r="S3" s="39" t="s">
        <v>99</v>
      </c>
      <c r="T3" s="39"/>
      <c r="U3" s="39" t="s">
        <v>100</v>
      </c>
      <c r="V3" s="39"/>
      <c r="W3" s="39"/>
      <c r="X3" s="39"/>
      <c r="Y3" s="39"/>
      <c r="Z3" s="39"/>
      <c r="AA3" s="39"/>
      <c r="AB3" s="41" t="s">
        <v>103</v>
      </c>
      <c r="AC3" s="41"/>
      <c r="AD3" s="41"/>
    </row>
    <row r="4" spans="2:40" ht="13.5">
      <c r="B4" s="42" t="s">
        <v>104</v>
      </c>
      <c r="C4" s="43" t="s">
        <v>105</v>
      </c>
      <c r="D4" s="44" t="s">
        <v>106</v>
      </c>
      <c r="E4" s="42" t="s">
        <v>107</v>
      </c>
      <c r="F4" s="43" t="s">
        <v>108</v>
      </c>
      <c r="G4" s="44" t="s">
        <v>109</v>
      </c>
      <c r="H4" s="42" t="s">
        <v>110</v>
      </c>
      <c r="I4" s="43" t="s">
        <v>111</v>
      </c>
      <c r="J4" s="43" t="s">
        <v>112</v>
      </c>
      <c r="K4" s="43" t="s">
        <v>113</v>
      </c>
      <c r="L4" s="43" t="s">
        <v>114</v>
      </c>
      <c r="M4" s="44" t="s">
        <v>115</v>
      </c>
      <c r="N4" s="43" t="s">
        <v>116</v>
      </c>
      <c r="O4" s="43" t="s">
        <v>117</v>
      </c>
      <c r="P4" s="43" t="s">
        <v>118</v>
      </c>
      <c r="Q4" s="43" t="s">
        <v>119</v>
      </c>
      <c r="R4" s="44" t="s">
        <v>120</v>
      </c>
      <c r="S4" s="42" t="s">
        <v>121</v>
      </c>
      <c r="T4" s="44" t="s">
        <v>122</v>
      </c>
      <c r="U4" s="42" t="s">
        <v>123</v>
      </c>
      <c r="V4" s="43" t="s">
        <v>124</v>
      </c>
      <c r="W4" s="43" t="s">
        <v>125</v>
      </c>
      <c r="X4" s="43" t="s">
        <v>126</v>
      </c>
      <c r="Y4" s="43" t="s">
        <v>127</v>
      </c>
      <c r="Z4" s="43" t="s">
        <v>128</v>
      </c>
      <c r="AA4" s="44" t="s">
        <v>129</v>
      </c>
      <c r="AB4" s="42" t="s">
        <v>130</v>
      </c>
      <c r="AC4" s="43" t="s">
        <v>131</v>
      </c>
      <c r="AD4" s="44" t="s">
        <v>132</v>
      </c>
      <c r="AG4" s="45" t="s">
        <v>95</v>
      </c>
      <c r="AH4" s="46" t="s">
        <v>96</v>
      </c>
      <c r="AI4" s="46" t="s">
        <v>102</v>
      </c>
      <c r="AJ4" s="46" t="s">
        <v>98</v>
      </c>
      <c r="AK4" s="46" t="s">
        <v>99</v>
      </c>
      <c r="AL4" s="46" t="s">
        <v>100</v>
      </c>
      <c r="AM4" s="46" t="s">
        <v>34</v>
      </c>
      <c r="AN4" s="47" t="s">
        <v>133</v>
      </c>
    </row>
    <row r="5" spans="1:41" ht="15.75">
      <c r="A5" s="48" t="s">
        <v>22</v>
      </c>
      <c r="B5" s="49">
        <f>B91-AG91</f>
        <v>0</v>
      </c>
      <c r="C5" s="50">
        <f>C91-AH91</f>
        <v>1.1728268960678074</v>
      </c>
      <c r="D5" s="51">
        <f>D91-AI91</f>
        <v>-0.04590529237614177</v>
      </c>
      <c r="E5" s="49">
        <f>E91-AJ91</f>
        <v>0.1086815664145862</v>
      </c>
      <c r="F5" s="50">
        <f>F91-AK91</f>
        <v>0</v>
      </c>
      <c r="G5" s="51">
        <f>G91-AL91</f>
        <v>-0.0953754462626441</v>
      </c>
      <c r="H5" s="49">
        <f>H91-AM91</f>
        <v>1</v>
      </c>
      <c r="I5" s="50">
        <f>I91-AN91</f>
        <v>1</v>
      </c>
      <c r="J5" s="50">
        <f>J91-AO91</f>
        <v>2.527657236307566</v>
      </c>
      <c r="K5" s="50">
        <f>K91-AP91</f>
        <v>-0.04324868724246711</v>
      </c>
      <c r="L5" s="50">
        <f>L91-AQ91</f>
        <v>0.3565662213936365</v>
      </c>
      <c r="M5" s="51">
        <f>M91-AR91</f>
        <v>0.4512583353391188</v>
      </c>
      <c r="N5" s="52">
        <f>N91-AS91</f>
        <v>0</v>
      </c>
      <c r="O5" s="53">
        <f>O91-AT91</f>
        <v>0</v>
      </c>
      <c r="P5" s="53">
        <f>P91-AU91</f>
        <v>0</v>
      </c>
      <c r="Q5" s="53">
        <f>Q91-AV91</f>
        <v>0</v>
      </c>
      <c r="R5" s="54">
        <f>R91-AW91</f>
        <v>0</v>
      </c>
      <c r="S5" s="52">
        <f>S91-AX91</f>
        <v>-0.50738849845121</v>
      </c>
      <c r="T5" s="54">
        <f>T91-AY91</f>
        <v>-0.027216731607479117</v>
      </c>
      <c r="U5" s="52">
        <f>U91-AZ91</f>
        <v>0.8820510477126997</v>
      </c>
      <c r="V5" s="53">
        <f>V91-BA91</f>
        <v>0.7535383072373909</v>
      </c>
      <c r="W5" s="53">
        <f>W91-BB91</f>
        <v>0.6895048185516603</v>
      </c>
      <c r="X5" s="53">
        <f>X91-BC91</f>
        <v>0.6000196309735565</v>
      </c>
      <c r="Y5" s="53">
        <f>Y91-BD91</f>
        <v>0.6012034160555677</v>
      </c>
      <c r="Z5" s="53">
        <f>Z91-BE91</f>
        <v>0.7223307577261785</v>
      </c>
      <c r="AA5" s="54">
        <f>AA91-BF91</f>
        <v>-2.0349915015371542</v>
      </c>
      <c r="AB5" s="52">
        <f>AB91-BG91</f>
        <v>0.9857601188134797</v>
      </c>
      <c r="AC5" s="53">
        <f>AC91-BH91</f>
        <v>-0.1160792834053801</v>
      </c>
      <c r="AD5" s="54">
        <f>AD91-BI91</f>
        <v>1</v>
      </c>
      <c r="AG5" s="55">
        <f>AVERAGE(B5:D5)</f>
        <v>0.3756405345638886</v>
      </c>
      <c r="AH5" s="56">
        <f>AVERAGE(puntuaciones!E5:G5)</f>
        <v>0.004435373383980701</v>
      </c>
      <c r="AI5" s="56">
        <f>AVERAGE(puntuaciones!H5:M5)</f>
        <v>0.882038850966309</v>
      </c>
      <c r="AJ5" s="56">
        <f>AVERAGE(N5:R5)</f>
        <v>0</v>
      </c>
      <c r="AK5" s="56">
        <f>AVERAGE(puntuaciones!S5:T5)</f>
        <v>-0.2673026150293446</v>
      </c>
      <c r="AL5" s="56">
        <f>AVERAGE(U5:AA5)</f>
        <v>0.3162366395314142</v>
      </c>
      <c r="AM5" s="56">
        <f>AVERAGE(AB5:AD5)</f>
        <v>0.6232269451360332</v>
      </c>
      <c r="AN5" s="57">
        <f>AVERAGE(B5:AD5)</f>
        <v>0.34417906592106107</v>
      </c>
      <c r="AO5" s="58" t="s">
        <v>22</v>
      </c>
    </row>
    <row r="6" spans="1:41" ht="15.75">
      <c r="A6" s="59" t="s">
        <v>37</v>
      </c>
      <c r="B6" s="49">
        <f>B92-AG92</f>
        <v>0</v>
      </c>
      <c r="C6" s="50">
        <f>C92-AH92</f>
        <v>-0.49060037654201</v>
      </c>
      <c r="D6" s="51">
        <f>D92-AI92</f>
        <v>-0.3578459342019905</v>
      </c>
      <c r="E6" s="49">
        <f>E92-AJ92</f>
        <v>0.1086815664145862</v>
      </c>
      <c r="F6" s="50">
        <f>F92-AK92</f>
        <v>0</v>
      </c>
      <c r="G6" s="51">
        <f>G92-AL92</f>
        <v>-0.0953754462626441</v>
      </c>
      <c r="H6" s="49">
        <f>H92-AM92</f>
        <v>0</v>
      </c>
      <c r="I6" s="50">
        <f>I92-AN92</f>
        <v>0</v>
      </c>
      <c r="J6" s="50">
        <f>J92-AO92</f>
        <v>0.09099201237799726</v>
      </c>
      <c r="K6" s="50">
        <f>K92-AP92</f>
        <v>-0.04324868724246711</v>
      </c>
      <c r="L6" s="50">
        <f>L92-AQ92</f>
        <v>0.03284879925960113</v>
      </c>
      <c r="M6" s="51">
        <f>M92-AR92</f>
        <v>-2.1868673174126525</v>
      </c>
      <c r="N6" s="49">
        <f>N92-AS92</f>
        <v>0</v>
      </c>
      <c r="O6" s="50">
        <f>O92-AT92</f>
        <v>0</v>
      </c>
      <c r="P6" s="50">
        <f>P92-AU92</f>
        <v>0</v>
      </c>
      <c r="Q6" s="50">
        <f>Q92-AV92</f>
        <v>0</v>
      </c>
      <c r="R6" s="51">
        <f>R92-AW92</f>
        <v>0</v>
      </c>
      <c r="S6" s="49">
        <f>S92-AX92</f>
        <v>-0.50738849845121</v>
      </c>
      <c r="T6" s="51">
        <f>T92-AY92</f>
        <v>-0.027216731607479117</v>
      </c>
      <c r="U6" s="49">
        <f>U92-AZ92</f>
        <v>-0.3170909260582687</v>
      </c>
      <c r="V6" s="50">
        <f>V92-BA92</f>
        <v>-0.19712342519265552</v>
      </c>
      <c r="W6" s="50">
        <f>W92-BB92</f>
        <v>-0.1564979848391161</v>
      </c>
      <c r="X6" s="50">
        <f>X92-BC92</f>
        <v>-0.2307367672827158</v>
      </c>
      <c r="Y6" s="50">
        <f>Y92-BD92</f>
        <v>-0.3272732748296917</v>
      </c>
      <c r="Z6" s="50">
        <f>Z92-BE92</f>
        <v>0.7002809751782278</v>
      </c>
      <c r="AA6" s="51">
        <f>AA92-BF92</f>
        <v>3.43140723680776</v>
      </c>
      <c r="AB6" s="49">
        <f>AB92-BG92</f>
        <v>0.648872549260074</v>
      </c>
      <c r="AC6" s="50">
        <f>AC92-BH92</f>
        <v>-0.1160792834053801</v>
      </c>
      <c r="AD6" s="51">
        <f>AD92-BI92</f>
        <v>1</v>
      </c>
      <c r="AG6" s="60">
        <f>AVERAGE(B6:D6)</f>
        <v>-0.2828154369146668</v>
      </c>
      <c r="AH6" s="61">
        <f>AVERAGE(puntuaciones!E6:G6)</f>
        <v>0.004435373383980701</v>
      </c>
      <c r="AI6" s="61">
        <f>AVERAGE(puntuaciones!H6:M6)</f>
        <v>-0.3510458655029202</v>
      </c>
      <c r="AJ6" s="61">
        <f>AVERAGE(N6:R6)</f>
        <v>0</v>
      </c>
      <c r="AK6" s="61">
        <f>AVERAGE(puntuaciones!S6:T6)</f>
        <v>-0.2673026150293446</v>
      </c>
      <c r="AL6" s="61">
        <f>AVERAGE(U6:AA6)</f>
        <v>0.41470940482622</v>
      </c>
      <c r="AM6" s="61">
        <f>AVERAGE(AB6:AD6)</f>
        <v>0.5109310886182313</v>
      </c>
      <c r="AN6" s="62">
        <f>AVERAGE(B6:AD6)</f>
        <v>0.03309443055068844</v>
      </c>
      <c r="AO6" s="63" t="s">
        <v>37</v>
      </c>
    </row>
    <row r="7" spans="1:41" ht="15.75">
      <c r="A7" s="59" t="s">
        <v>52</v>
      </c>
      <c r="B7" s="49">
        <f>B93-AG93</f>
        <v>0</v>
      </c>
      <c r="C7" s="50">
        <f>C93-AH93</f>
        <v>1.1728268960678074</v>
      </c>
      <c r="D7" s="51">
        <f>D93-AI93</f>
        <v>-0.6697865760278393</v>
      </c>
      <c r="E7" s="49">
        <f>E93-AJ93</f>
        <v>-0.6209404458028045</v>
      </c>
      <c r="F7" s="50">
        <f>F93-AK93</f>
        <v>0</v>
      </c>
      <c r="G7" s="51">
        <f>G93-AL93</f>
        <v>-0.0953754462626441</v>
      </c>
      <c r="H7" s="49">
        <f>H93-AM93</f>
        <v>0</v>
      </c>
      <c r="I7" s="50">
        <f>I93-AN93</f>
        <v>1</v>
      </c>
      <c r="J7" s="50">
        <f>J93-AO93</f>
        <v>-0.0004746046526730163</v>
      </c>
      <c r="K7" s="50">
        <f>K93-AP93</f>
        <v>-0.04324868724246711</v>
      </c>
      <c r="L7" s="50">
        <f>L93-AQ93</f>
        <v>-0.013640224275031587</v>
      </c>
      <c r="M7" s="51">
        <f>M93-AR93</f>
        <v>0.4512583353391188</v>
      </c>
      <c r="N7" s="49">
        <f>N93-AS93</f>
        <v>0</v>
      </c>
      <c r="O7" s="50">
        <f>O93-AT93</f>
        <v>0</v>
      </c>
      <c r="P7" s="50">
        <f>P93-AU93</f>
        <v>0</v>
      </c>
      <c r="Q7" s="50">
        <f>Q93-AV93</f>
        <v>0</v>
      </c>
      <c r="R7" s="51">
        <f>R93-AW93</f>
        <v>0</v>
      </c>
      <c r="S7" s="49">
        <f>S93-AX93</f>
        <v>-0.50738849845121</v>
      </c>
      <c r="T7" s="51">
        <f>T93-AY93</f>
        <v>-0.027216731607479117</v>
      </c>
      <c r="U7" s="49">
        <f>U93-AZ93</f>
        <v>-0.3170909260582687</v>
      </c>
      <c r="V7" s="50">
        <f>V93-BA93</f>
        <v>-0.19712342519265552</v>
      </c>
      <c r="W7" s="50">
        <f>W93-BB93</f>
        <v>-0.1564979848391161</v>
      </c>
      <c r="X7" s="50">
        <f>X93-BC93</f>
        <v>-0.2307367672827158</v>
      </c>
      <c r="Y7" s="50">
        <f>Y93-BD93</f>
        <v>-0.3272732748296917</v>
      </c>
      <c r="Z7" s="50">
        <f>Z93-BE93</f>
        <v>-0.27775697311576764</v>
      </c>
      <c r="AA7" s="51">
        <f>AA93-BF93</f>
        <v>0.034960671772799046</v>
      </c>
      <c r="AB7" s="49">
        <f>AB93-BG93</f>
        <v>-0.2969828446209226</v>
      </c>
      <c r="AC7" s="50">
        <f>AC93-BH93</f>
        <v>-0.1160792834053801</v>
      </c>
      <c r="AD7" s="51">
        <f>AD93-BI93</f>
        <v>0</v>
      </c>
      <c r="AG7" s="60">
        <f>AVERAGE(B7:D7)</f>
        <v>0.16768010667998937</v>
      </c>
      <c r="AH7" s="61">
        <f>AVERAGE(puntuaciones!E7:G7)</f>
        <v>-0.2387719640218162</v>
      </c>
      <c r="AI7" s="61">
        <f>AVERAGE(puntuaciones!H7:M7)</f>
        <v>0.2323158031948245</v>
      </c>
      <c r="AJ7" s="61">
        <f>AVERAGE(N7:R7)</f>
        <v>0</v>
      </c>
      <c r="AK7" s="61">
        <f>AVERAGE(puntuaciones!S7:T7)</f>
        <v>-0.2673026150293446</v>
      </c>
      <c r="AL7" s="61">
        <f>AVERAGE(U7:AA7)</f>
        <v>-0.2102169542207738</v>
      </c>
      <c r="AM7" s="61">
        <f>AVERAGE(AB7:AD7)</f>
        <v>-0.13768737600876757</v>
      </c>
      <c r="AN7" s="62">
        <f>AVERAGE(B7:AD7)</f>
        <v>-0.042709199671963516</v>
      </c>
      <c r="AO7" s="63" t="s">
        <v>52</v>
      </c>
    </row>
    <row r="8" spans="1:41" ht="15.75">
      <c r="A8" s="59" t="s">
        <v>49</v>
      </c>
      <c r="B8" s="49">
        <f>B94-AG94</f>
        <v>0</v>
      </c>
      <c r="C8" s="50">
        <f>C94-AH94</f>
        <v>0.8785762149495923</v>
      </c>
      <c r="D8" s="51">
        <f>D94-AI94</f>
        <v>-1.2936678596795368</v>
      </c>
      <c r="E8" s="49">
        <f>E94-AJ94</f>
        <v>0.1086815664145862</v>
      </c>
      <c r="F8" s="50">
        <f>F94-AK94</f>
        <v>0</v>
      </c>
      <c r="G8" s="51">
        <f>G94-AL94</f>
        <v>-0.0953754462626441</v>
      </c>
      <c r="H8" s="49">
        <f>H94-AM94</f>
        <v>0</v>
      </c>
      <c r="I8" s="50">
        <f>I94-AN94</f>
        <v>0</v>
      </c>
      <c r="J8" s="50">
        <f>J94-AO94</f>
        <v>-0.0004746046526730163</v>
      </c>
      <c r="K8" s="50">
        <f>K94-AP94</f>
        <v>-0.04324868724246711</v>
      </c>
      <c r="L8" s="50">
        <f>L94-AQ94</f>
        <v>-0.013640224275031587</v>
      </c>
      <c r="M8" s="51">
        <f>M94-AR94</f>
        <v>0.4512583353391188</v>
      </c>
      <c r="N8" s="49">
        <f>N94-AS94</f>
        <v>0</v>
      </c>
      <c r="O8" s="50">
        <f>O94-AT94</f>
        <v>0</v>
      </c>
      <c r="P8" s="50">
        <f>P94-AU94</f>
        <v>0</v>
      </c>
      <c r="Q8" s="50">
        <f>Q94-AV94</f>
        <v>0</v>
      </c>
      <c r="R8" s="51">
        <f>R94-AW94</f>
        <v>0</v>
      </c>
      <c r="S8" s="49">
        <f>S94-AX94</f>
        <v>-0.50738849845121</v>
      </c>
      <c r="T8" s="51">
        <f>T94-AY94</f>
        <v>-0.027216731607479117</v>
      </c>
      <c r="U8" s="49">
        <f>U94-AZ94</f>
        <v>-0.3170909260582687</v>
      </c>
      <c r="V8" s="50">
        <f>V94-BA94</f>
        <v>-0.19712342519265552</v>
      </c>
      <c r="W8" s="50">
        <f>W94-BB94</f>
        <v>-0.1564979848391161</v>
      </c>
      <c r="X8" s="50">
        <f>X94-BC94</f>
        <v>-0.2307367672827158</v>
      </c>
      <c r="Y8" s="50">
        <f>Y94-BD94</f>
        <v>-0.3272732748296917</v>
      </c>
      <c r="Z8" s="50">
        <f>Z94-BE94</f>
        <v>-0.27775697311576764</v>
      </c>
      <c r="AA8" s="51">
        <f>AA94-BF94</f>
        <v>0.034960671772799046</v>
      </c>
      <c r="AB8" s="49">
        <f>AB94-BG94</f>
        <v>0.14846695962232737</v>
      </c>
      <c r="AC8" s="50">
        <f>AC94-BH94</f>
        <v>-0.1160792834053801</v>
      </c>
      <c r="AD8" s="51">
        <f>AD94-BI94</f>
        <v>1</v>
      </c>
      <c r="AG8" s="60">
        <f>AVERAGE(B8:D8)</f>
        <v>-0.13836388157664817</v>
      </c>
      <c r="AH8" s="61">
        <f>AVERAGE(puntuaciones!E8:G8)</f>
        <v>0.004435373383980701</v>
      </c>
      <c r="AI8" s="61">
        <f>AVERAGE(puntuaciones!H8:M8)</f>
        <v>0.06564913652815785</v>
      </c>
      <c r="AJ8" s="61">
        <f>AVERAGE(N8:R8)</f>
        <v>0</v>
      </c>
      <c r="AK8" s="61">
        <f>AVERAGE(puntuaciones!S8:T8)</f>
        <v>-0.2673026150293446</v>
      </c>
      <c r="AL8" s="61">
        <f>AVERAGE(U8:AA8)</f>
        <v>-0.2102169542207738</v>
      </c>
      <c r="AM8" s="61">
        <f>AVERAGE(AB8:AD8)</f>
        <v>0.3441292254056491</v>
      </c>
      <c r="AN8" s="62">
        <f>AVERAGE(B8:AD8)</f>
        <v>-0.033849204786076344</v>
      </c>
      <c r="AO8" s="63" t="s">
        <v>49</v>
      </c>
    </row>
    <row r="9" spans="1:41" ht="15.75">
      <c r="A9" s="59" t="s">
        <v>72</v>
      </c>
      <c r="B9" s="49">
        <f>B95-AG95</f>
        <v>0</v>
      </c>
      <c r="C9" s="50">
        <f>C95-AH95</f>
        <v>-0.19634969542379482</v>
      </c>
      <c r="D9" s="51">
        <f>D95-AI95</f>
        <v>-0.3578459342019905</v>
      </c>
      <c r="E9" s="49">
        <f>E95-AJ95</f>
        <v>-0.6209404458028045</v>
      </c>
      <c r="F9" s="50">
        <f>F95-AK95</f>
        <v>0</v>
      </c>
      <c r="G9" s="51">
        <f>G95-AL95</f>
        <v>-0.0953754462626441</v>
      </c>
      <c r="H9" s="49">
        <f>H95-AM95</f>
        <v>0</v>
      </c>
      <c r="I9" s="50">
        <f>I95-AN95</f>
        <v>0</v>
      </c>
      <c r="J9" s="50">
        <f>J95-AO95</f>
        <v>-0.0004746046526730163</v>
      </c>
      <c r="K9" s="50">
        <f>K95-AP95</f>
        <v>-0.04324868724246711</v>
      </c>
      <c r="L9" s="50">
        <f>L95-AQ95</f>
        <v>-0.013640224275031587</v>
      </c>
      <c r="M9" s="51">
        <f>M95-AR95</f>
        <v>0.4512583353391188</v>
      </c>
      <c r="N9" s="49">
        <f>N95-AS95</f>
        <v>0</v>
      </c>
      <c r="O9" s="50">
        <f>O95-AT95</f>
        <v>0</v>
      </c>
      <c r="P9" s="50">
        <f>P95-AU95</f>
        <v>0</v>
      </c>
      <c r="Q9" s="50">
        <f>Q95-AV95</f>
        <v>0</v>
      </c>
      <c r="R9" s="51">
        <f>R95-AW95</f>
        <v>0</v>
      </c>
      <c r="S9" s="49">
        <f>S95-AX95</f>
        <v>-0.50738849845121</v>
      </c>
      <c r="T9" s="51">
        <f>T95-AY95</f>
        <v>-0.027216731607479117</v>
      </c>
      <c r="U9" s="49">
        <f>U95-AZ95</f>
        <v>-0.32165220461134947</v>
      </c>
      <c r="V9" s="50">
        <f>V95-BA95</f>
        <v>-0.5695372245111577</v>
      </c>
      <c r="W9" s="50">
        <f>W95-BB95</f>
        <v>-1.0724369464794061</v>
      </c>
      <c r="X9" s="50">
        <f>X95-BC95</f>
        <v>-0.2643729091516083</v>
      </c>
      <c r="Y9" s="50">
        <f>Y95-BD95</f>
        <v>-0.3375293832651537</v>
      </c>
      <c r="Z9" s="50">
        <f>Z95-BE95</f>
        <v>-0.5253719224741197</v>
      </c>
      <c r="AA9" s="51">
        <f>AA95-BF95</f>
        <v>0.8840723130315393</v>
      </c>
      <c r="AB9" s="49">
        <f>AB95-BG95</f>
        <v>0.7869281871470981</v>
      </c>
      <c r="AC9" s="50">
        <f>AC95-BH95</f>
        <v>-0.1160792834053801</v>
      </c>
      <c r="AD9" s="51">
        <f>AD95-BI95</f>
        <v>0</v>
      </c>
      <c r="AG9" s="60">
        <f>AVERAGE(B9:D9)</f>
        <v>-0.18473187654192844</v>
      </c>
      <c r="AH9" s="61">
        <f>AVERAGE(puntuaciones!E9:G9)</f>
        <v>-0.2387719640218162</v>
      </c>
      <c r="AI9" s="61">
        <f>AVERAGE(puntuaciones!H9:M9)</f>
        <v>0.06564913652815785</v>
      </c>
      <c r="AJ9" s="61">
        <f>AVERAGE(N9:R9)</f>
        <v>0</v>
      </c>
      <c r="AK9" s="61">
        <f>AVERAGE(puntuaciones!S9:T9)</f>
        <v>-0.2673026150293446</v>
      </c>
      <c r="AL9" s="61">
        <f>AVERAGE(U9:AA9)</f>
        <v>-0.31526118249446505</v>
      </c>
      <c r="AM9" s="61">
        <f>AVERAGE(AB9:AD9)</f>
        <v>0.22361630124723933</v>
      </c>
      <c r="AN9" s="62">
        <f>AVERAGE(B9:AD9)</f>
        <v>-0.10162763125174186</v>
      </c>
      <c r="AO9" s="63" t="s">
        <v>72</v>
      </c>
    </row>
    <row r="10" spans="1:41" ht="15.75">
      <c r="A10" s="59" t="s">
        <v>71</v>
      </c>
      <c r="B10" s="49">
        <f>B96-AG96</f>
        <v>1</v>
      </c>
      <c r="C10" s="50">
        <f>C96-AH96</f>
        <v>-0.19634969542379482</v>
      </c>
      <c r="D10" s="51">
        <f>D96-AI96</f>
        <v>0.26603534944970697</v>
      </c>
      <c r="E10" s="49">
        <f>E96-AJ96</f>
        <v>0.1086815664145862</v>
      </c>
      <c r="F10" s="50">
        <f>F96-AK96</f>
        <v>0</v>
      </c>
      <c r="G10" s="51">
        <f>G96-AL96</f>
        <v>-0.0953754462626441</v>
      </c>
      <c r="H10" s="49">
        <f>H96-AM96</f>
        <v>0</v>
      </c>
      <c r="I10" s="50">
        <f>I96-AN96</f>
        <v>0</v>
      </c>
      <c r="J10" s="50">
        <f>J96-AO96</f>
        <v>-0.0004746046526730163</v>
      </c>
      <c r="K10" s="50">
        <f>K96-AP96</f>
        <v>-0.04324868724246711</v>
      </c>
      <c r="L10" s="50">
        <f>L96-AQ96</f>
        <v>-0.013640224275031587</v>
      </c>
      <c r="M10" s="51">
        <f>M96-AR96</f>
        <v>0.4512583353391188</v>
      </c>
      <c r="N10" s="49">
        <f>N96-AS96</f>
        <v>0</v>
      </c>
      <c r="O10" s="50">
        <f>O96-AT96</f>
        <v>0</v>
      </c>
      <c r="P10" s="50">
        <f>P96-AU96</f>
        <v>0</v>
      </c>
      <c r="Q10" s="50">
        <f>Q96-AV96</f>
        <v>0</v>
      </c>
      <c r="R10" s="51">
        <f>R96-AW96</f>
        <v>0</v>
      </c>
      <c r="S10" s="49">
        <f>S96-AX96</f>
        <v>-2.0032867729650796</v>
      </c>
      <c r="T10" s="51">
        <f>T96-AY96</f>
        <v>-0.027216731607479117</v>
      </c>
      <c r="U10" s="49">
        <f>U96-AZ96</f>
        <v>-0.3170909260582687</v>
      </c>
      <c r="V10" s="50">
        <f>V96-BA96</f>
        <v>-0.19712342519265552</v>
      </c>
      <c r="W10" s="50">
        <f>W96-BB96</f>
        <v>-0.1564979848391161</v>
      </c>
      <c r="X10" s="50">
        <f>X96-BC96</f>
        <v>-0.2307367672827158</v>
      </c>
      <c r="Y10" s="50">
        <f>Y96-BD96</f>
        <v>-0.3272732748296917</v>
      </c>
      <c r="Z10" s="50">
        <f>Z96-BE96</f>
        <v>-0.27775697311576764</v>
      </c>
      <c r="AA10" s="51">
        <f>AA96-BF96</f>
        <v>0.034960671772799046</v>
      </c>
      <c r="AB10" s="49">
        <f>AB96-BG96</f>
        <v>-0.7951350056997836</v>
      </c>
      <c r="AC10" s="50">
        <f>AC96-BH96</f>
        <v>-0.1160792834053801</v>
      </c>
      <c r="AD10" s="51">
        <f>AD96-BI96</f>
        <v>0</v>
      </c>
      <c r="AG10" s="60">
        <f>AVERAGE(B10:D10)</f>
        <v>0.35656188467530403</v>
      </c>
      <c r="AH10" s="61">
        <f>AVERAGE(puntuaciones!E10:G10)</f>
        <v>0.004435373383980701</v>
      </c>
      <c r="AI10" s="61">
        <f>AVERAGE(puntuaciones!H10:M10)</f>
        <v>0.06564913652815785</v>
      </c>
      <c r="AJ10" s="61">
        <f>AVERAGE(N10:R10)</f>
        <v>0</v>
      </c>
      <c r="AK10" s="61">
        <f>AVERAGE(puntuaciones!S10:T10)</f>
        <v>-1.0152517522862794</v>
      </c>
      <c r="AL10" s="61">
        <f>AVERAGE(U10:AA10)</f>
        <v>-0.2102169542207738</v>
      </c>
      <c r="AM10" s="61">
        <f>AVERAGE(AB10:AD10)</f>
        <v>-0.3037380963683879</v>
      </c>
      <c r="AN10" s="62">
        <f>AVERAGE(B10:AD10)</f>
        <v>-0.10125344413366681</v>
      </c>
      <c r="AO10" s="63" t="s">
        <v>71</v>
      </c>
    </row>
    <row r="11" spans="1:41" ht="15.75">
      <c r="A11" s="59" t="s">
        <v>76</v>
      </c>
      <c r="B11" s="49">
        <f>B97-AG97</f>
        <v>0</v>
      </c>
      <c r="C11" s="50">
        <f>C97-AH97</f>
        <v>-0.19634969542379482</v>
      </c>
      <c r="D11" s="51">
        <f>D97-AI97</f>
        <v>0.26603534944970697</v>
      </c>
      <c r="E11" s="49">
        <f>E97-AJ97</f>
        <v>0.1086815664145862</v>
      </c>
      <c r="F11" s="50">
        <f>F97-AK97</f>
        <v>0</v>
      </c>
      <c r="G11" s="51">
        <f>G97-AL97</f>
        <v>-0.0953754462626441</v>
      </c>
      <c r="H11" s="49">
        <f>H97-AM97</f>
        <v>0</v>
      </c>
      <c r="I11" s="50">
        <f>I97-AN97</f>
        <v>0</v>
      </c>
      <c r="J11" s="50">
        <f>J97-AO97</f>
        <v>-0.0004746046526730163</v>
      </c>
      <c r="K11" s="50">
        <f>K97-AP97</f>
        <v>-0.04324868724246711</v>
      </c>
      <c r="L11" s="50">
        <f>L97-AQ97</f>
        <v>-0.013640224275031587</v>
      </c>
      <c r="M11" s="51">
        <f>M97-AR97</f>
        <v>0.4512583353391188</v>
      </c>
      <c r="N11" s="49">
        <f>N97-AS97</f>
        <v>0</v>
      </c>
      <c r="O11" s="50">
        <f>O97-AT97</f>
        <v>0</v>
      </c>
      <c r="P11" s="50">
        <f>P97-AU97</f>
        <v>0</v>
      </c>
      <c r="Q11" s="50">
        <f>Q97-AV97</f>
        <v>0</v>
      </c>
      <c r="R11" s="51">
        <f>R97-AW97</f>
        <v>0</v>
      </c>
      <c r="S11" s="49">
        <f>S97-AX97</f>
        <v>-2.0032867729650796</v>
      </c>
      <c r="T11" s="51">
        <f>T97-AY97</f>
        <v>-0.027216731607479117</v>
      </c>
      <c r="U11" s="49">
        <f>U97-AZ97</f>
        <v>-0.3170909260582687</v>
      </c>
      <c r="V11" s="50">
        <f>V97-BA97</f>
        <v>-0.19712342519265552</v>
      </c>
      <c r="W11" s="50">
        <f>W97-BB97</f>
        <v>-0.1564979848391161</v>
      </c>
      <c r="X11" s="50">
        <f>X97-BC97</f>
        <v>-0.2307367672827158</v>
      </c>
      <c r="Y11" s="50">
        <f>Y97-BD97</f>
        <v>-0.3272732748296917</v>
      </c>
      <c r="Z11" s="50">
        <f>Z97-BE97</f>
        <v>-0.27775697311576764</v>
      </c>
      <c r="AA11" s="51">
        <f>AA97-BF97</f>
        <v>0.034960671772799046</v>
      </c>
      <c r="AB11" s="49">
        <f>AB97-BG97</f>
        <v>0.10210598088878275</v>
      </c>
      <c r="AC11" s="50">
        <f>AC97-BH97</f>
        <v>-0.1160792834053801</v>
      </c>
      <c r="AD11" s="51">
        <f>AD97-BI97</f>
        <v>0</v>
      </c>
      <c r="AG11" s="60">
        <f>AVERAGE(B11:D11)</f>
        <v>0.023228551341970716</v>
      </c>
      <c r="AH11" s="61">
        <f>AVERAGE(puntuaciones!E11:G11)</f>
        <v>0.004435373383980701</v>
      </c>
      <c r="AI11" s="61">
        <f>AVERAGE(puntuaciones!H11:M11)</f>
        <v>0.06564913652815785</v>
      </c>
      <c r="AJ11" s="61">
        <f>AVERAGE(N11:R11)</f>
        <v>0</v>
      </c>
      <c r="AK11" s="61">
        <f>AVERAGE(puntuaciones!S11:T11)</f>
        <v>-1.0152517522862794</v>
      </c>
      <c r="AL11" s="61">
        <f>AVERAGE(U11:AA11)</f>
        <v>-0.2102169542207738</v>
      </c>
      <c r="AM11" s="61">
        <f>AVERAGE(AB11:AD11)</f>
        <v>-0.004657767505532447</v>
      </c>
      <c r="AN11" s="62">
        <f>AVERAGE(B11:AD11)</f>
        <v>-0.1047968583892335</v>
      </c>
      <c r="AO11" s="63" t="s">
        <v>76</v>
      </c>
    </row>
    <row r="12" spans="1:41" ht="15.75">
      <c r="A12" s="59" t="s">
        <v>87</v>
      </c>
      <c r="B12" s="49">
        <f>B98-AG98</f>
        <v>1</v>
      </c>
      <c r="C12" s="50">
        <f>C98-AH98</f>
        <v>-0.19634969542379482</v>
      </c>
      <c r="D12" s="51">
        <f>D98-AI98</f>
        <v>0.26603534944970697</v>
      </c>
      <c r="E12" s="49">
        <f>E98-AJ98</f>
        <v>-0.6209404458028045</v>
      </c>
      <c r="F12" s="50">
        <f>F98-AK98</f>
        <v>0</v>
      </c>
      <c r="G12" s="51">
        <f>G98-AL98</f>
        <v>-0.0953754462626441</v>
      </c>
      <c r="H12" s="49">
        <f>H98-AM98</f>
        <v>0</v>
      </c>
      <c r="I12" s="50">
        <f>I98-AN98</f>
        <v>1</v>
      </c>
      <c r="J12" s="50">
        <f>J98-AO98</f>
        <v>-0.0004746046526730163</v>
      </c>
      <c r="K12" s="50">
        <f>K98-AP98</f>
        <v>-0.04324868724246711</v>
      </c>
      <c r="L12" s="50">
        <f>L98-AQ98</f>
        <v>-0.013640224275031587</v>
      </c>
      <c r="M12" s="51">
        <f>M98-AR98</f>
        <v>-2.1868673174126525</v>
      </c>
      <c r="N12" s="49">
        <f>N98-AS98</f>
        <v>0</v>
      </c>
      <c r="O12" s="50">
        <f>O98-AT98</f>
        <v>0</v>
      </c>
      <c r="P12" s="50">
        <f>P98-AU98</f>
        <v>0</v>
      </c>
      <c r="Q12" s="50">
        <f>Q98-AV98</f>
        <v>0</v>
      </c>
      <c r="R12" s="51">
        <f>R98-AW98</f>
        <v>0</v>
      </c>
      <c r="S12" s="49">
        <f>S98-AX98</f>
        <v>-0.50738849845121</v>
      </c>
      <c r="T12" s="51">
        <f>T98-AY98</f>
        <v>-0.027216731607479117</v>
      </c>
      <c r="U12" s="49">
        <f>U98-AZ98</f>
        <v>-0.3170909260582687</v>
      </c>
      <c r="V12" s="50">
        <f>V98-BA98</f>
        <v>-0.19712342519265552</v>
      </c>
      <c r="W12" s="50">
        <f>W98-BB98</f>
        <v>-0.1564979848391161</v>
      </c>
      <c r="X12" s="50">
        <f>X98-BC98</f>
        <v>-0.2307367672827158</v>
      </c>
      <c r="Y12" s="50">
        <f>Y98-BD98</f>
        <v>-0.3272732748296917</v>
      </c>
      <c r="Z12" s="50">
        <f>Z98-BE98</f>
        <v>-0.27775697311576764</v>
      </c>
      <c r="AA12" s="51">
        <f>AA98-BF98</f>
        <v>0.034960671772799046</v>
      </c>
      <c r="AB12" s="49">
        <f>AB98-BG98</f>
        <v>-1.1568527768234476</v>
      </c>
      <c r="AC12" s="50">
        <f>AC98-BH98</f>
        <v>-0.1160792834053801</v>
      </c>
      <c r="AD12" s="51">
        <f>AD98-BI98</f>
        <v>0</v>
      </c>
      <c r="AG12" s="60">
        <f>AVERAGE(B12:D12)</f>
        <v>0.35656188467530403</v>
      </c>
      <c r="AH12" s="61">
        <f>AVERAGE(puntuaciones!E12:G12)</f>
        <v>-0.2387719640218162</v>
      </c>
      <c r="AI12" s="61">
        <f>AVERAGE(puntuaciones!H12:M12)</f>
        <v>-0.20737180559713733</v>
      </c>
      <c r="AJ12" s="61">
        <f>AVERAGE(N12:R12)</f>
        <v>0</v>
      </c>
      <c r="AK12" s="61">
        <f>AVERAGE(puntuaciones!S12:T12)</f>
        <v>-0.2673026150293446</v>
      </c>
      <c r="AL12" s="61">
        <f>AVERAGE(U12:AA12)</f>
        <v>-0.2102169542207738</v>
      </c>
      <c r="AM12" s="61">
        <f>AVERAGE(AB12:AD12)</f>
        <v>-0.42431068674294253</v>
      </c>
      <c r="AN12" s="62">
        <f>AVERAGE(B12:AD12)</f>
        <v>-0.14379024280880326</v>
      </c>
      <c r="AO12" s="63" t="s">
        <v>87</v>
      </c>
    </row>
    <row r="13" spans="1:41" ht="15.75">
      <c r="A13" s="59" t="s">
        <v>27</v>
      </c>
      <c r="B13" s="49">
        <f>B99-AG99</f>
        <v>0</v>
      </c>
      <c r="C13" s="50">
        <f>C99-AH99</f>
        <v>-0.19634969542379482</v>
      </c>
      <c r="D13" s="51">
        <f>D99-AI99</f>
        <v>0.26603534944970697</v>
      </c>
      <c r="E13" s="49">
        <f>E99-AJ99</f>
        <v>0.1086815664145862</v>
      </c>
      <c r="F13" s="50">
        <f>F99-AK99</f>
        <v>1</v>
      </c>
      <c r="G13" s="51">
        <f>G99-AL99</f>
        <v>3.7564430349866864</v>
      </c>
      <c r="H13" s="49">
        <f>H99-AM99</f>
        <v>0</v>
      </c>
      <c r="I13" s="50">
        <f>I99-AN99</f>
        <v>1</v>
      </c>
      <c r="J13" s="50">
        <f>J99-AO99</f>
        <v>-0.0004746046526730163</v>
      </c>
      <c r="K13" s="50">
        <f>K99-AP99</f>
        <v>-0.04324868724246711</v>
      </c>
      <c r="L13" s="50">
        <f>L99-AQ99</f>
        <v>-0.013640224275031587</v>
      </c>
      <c r="M13" s="51">
        <f>M99-AR99</f>
        <v>0.4512583353391188</v>
      </c>
      <c r="N13" s="49">
        <f>N99-AS99</f>
        <v>0</v>
      </c>
      <c r="O13" s="50">
        <f>O99-AT99</f>
        <v>0</v>
      </c>
      <c r="P13" s="50">
        <f>P99-AU99</f>
        <v>1</v>
      </c>
      <c r="Q13" s="50">
        <f>Q99-AV99</f>
        <v>0</v>
      </c>
      <c r="R13" s="51">
        <f>R99-AW99</f>
        <v>0</v>
      </c>
      <c r="S13" s="49">
        <f>S99-AX99</f>
        <v>-0.50738849845121</v>
      </c>
      <c r="T13" s="51">
        <f>T99-AY99</f>
        <v>-0.027216731607479117</v>
      </c>
      <c r="U13" s="49">
        <f>U99-AZ99</f>
        <v>-0.3170909260582687</v>
      </c>
      <c r="V13" s="50">
        <f>V99-BA99</f>
        <v>-0.19712342519265552</v>
      </c>
      <c r="W13" s="50">
        <f>W99-BB99</f>
        <v>-0.1564979848391161</v>
      </c>
      <c r="X13" s="50">
        <f>X99-BC99</f>
        <v>-0.2307367672827158</v>
      </c>
      <c r="Y13" s="50">
        <f>Y99-BD99</f>
        <v>-0.3272732748296917</v>
      </c>
      <c r="Z13" s="50">
        <f>Z99-BE99</f>
        <v>-0.27775697311576764</v>
      </c>
      <c r="AA13" s="51">
        <f>AA99-BF99</f>
        <v>0.034960671772799046</v>
      </c>
      <c r="AB13" s="49">
        <f>AB99-BG99</f>
        <v>0.2914602571457334</v>
      </c>
      <c r="AC13" s="50">
        <f>AC99-BH99</f>
        <v>-0.1833433500295972</v>
      </c>
      <c r="AD13" s="51">
        <f>AD99-BI99</f>
        <v>0</v>
      </c>
      <c r="AG13" s="60">
        <f>AVERAGE(B13:D13)</f>
        <v>0.023228551341970716</v>
      </c>
      <c r="AH13" s="61">
        <f>AVERAGE(puntuaciones!E13:G13)</f>
        <v>1.6217082004670909</v>
      </c>
      <c r="AI13" s="61">
        <f>AVERAGE(puntuaciones!H13:M13)</f>
        <v>0.2323158031948245</v>
      </c>
      <c r="AJ13" s="61">
        <f>AVERAGE(N13:R13)</f>
        <v>0.2</v>
      </c>
      <c r="AK13" s="61">
        <f>AVERAGE(puntuaciones!S13:T13)</f>
        <v>-0.2673026150293446</v>
      </c>
      <c r="AL13" s="61">
        <f>AVERAGE(U13:AA13)</f>
        <v>-0.2102169542207738</v>
      </c>
      <c r="AM13" s="61">
        <f>AVERAGE(AB13:AD13)</f>
        <v>0.03603896903871207</v>
      </c>
      <c r="AN13" s="62">
        <f>AVERAGE(B13:AD13)</f>
        <v>0.18726545076235043</v>
      </c>
      <c r="AO13" s="63" t="s">
        <v>27</v>
      </c>
    </row>
    <row r="14" spans="1:41" ht="15.75">
      <c r="A14" s="59" t="s">
        <v>92</v>
      </c>
      <c r="B14" s="49">
        <f>B100-AG100</f>
        <v>0</v>
      </c>
      <c r="C14" s="50">
        <f>C100-AH100</f>
        <v>-0.19634969542379482</v>
      </c>
      <c r="D14" s="51">
        <f>D100-AI100</f>
        <v>0.26603534944970697</v>
      </c>
      <c r="E14" s="49">
        <f>E100-AJ100</f>
        <v>0.1086815664145862</v>
      </c>
      <c r="F14" s="50">
        <f>F100-AK100</f>
        <v>0</v>
      </c>
      <c r="G14" s="51">
        <f>G100-AL100</f>
        <v>-0.0953754462626441</v>
      </c>
      <c r="H14" s="49">
        <f>H100-AM100</f>
        <v>0</v>
      </c>
      <c r="I14" s="50">
        <f>I100-AN100</f>
        <v>0</v>
      </c>
      <c r="J14" s="50">
        <f>J100-AO100</f>
        <v>-0.0004746046526730163</v>
      </c>
      <c r="K14" s="50">
        <f>K100-AP100</f>
        <v>-0.04324868724246711</v>
      </c>
      <c r="L14" s="50">
        <f>L100-AQ100</f>
        <v>-0.013640224275031587</v>
      </c>
      <c r="M14" s="51">
        <f>M100-AR100</f>
        <v>0.4512583353391188</v>
      </c>
      <c r="N14" s="49">
        <f>N100-AS100</f>
        <v>0</v>
      </c>
      <c r="O14" s="50">
        <f>O100-AT100</f>
        <v>0</v>
      </c>
      <c r="P14" s="50">
        <f>P100-AU100</f>
        <v>0</v>
      </c>
      <c r="Q14" s="50">
        <f>Q100-AV100</f>
        <v>0</v>
      </c>
      <c r="R14" s="51">
        <f>R100-AW100</f>
        <v>0</v>
      </c>
      <c r="S14" s="49">
        <f>S100-AX100</f>
        <v>-0.50738849845121</v>
      </c>
      <c r="T14" s="51">
        <f>T100-AY100</f>
        <v>-0.027216731607479117</v>
      </c>
      <c r="U14" s="49">
        <f>U100-AZ100</f>
        <v>-0.6054812466252423</v>
      </c>
      <c r="V14" s="50">
        <f>V100-BA100</f>
        <v>-2.679882087316004</v>
      </c>
      <c r="W14" s="50">
        <f>W100-BB100</f>
        <v>-3.015032766221999</v>
      </c>
      <c r="X14" s="50">
        <f>X100-BC100</f>
        <v>-1.2952911520455594</v>
      </c>
      <c r="Y14" s="50">
        <f>Y100-BD100</f>
        <v>-0.5350513606366699</v>
      </c>
      <c r="Z14" s="50">
        <f>Z100-BE100</f>
        <v>-6.036721918092925</v>
      </c>
      <c r="AA14" s="51">
        <f>AA100-BF100</f>
        <v>3.221167194432096</v>
      </c>
      <c r="AB14" s="49">
        <f>AB100-BG100</f>
        <v>0.13812769917567552</v>
      </c>
      <c r="AC14" s="50">
        <f>AC100-BH100</f>
        <v>-0.1160792834053801</v>
      </c>
      <c r="AD14" s="51">
        <f>AD100-BI100</f>
        <v>0</v>
      </c>
      <c r="AG14" s="60">
        <f>AVERAGE(B14:D14)</f>
        <v>0.023228551341970716</v>
      </c>
      <c r="AH14" s="61">
        <f>AVERAGE(puntuaciones!E14:G14)</f>
        <v>0.004435373383980701</v>
      </c>
      <c r="AI14" s="61">
        <f>AVERAGE(puntuaciones!H14:M14)</f>
        <v>0.06564913652815785</v>
      </c>
      <c r="AJ14" s="61">
        <f>AVERAGE(N14:R14)</f>
        <v>0</v>
      </c>
      <c r="AK14" s="61">
        <f>AVERAGE(puntuaciones!S14:T14)</f>
        <v>-0.2673026150293446</v>
      </c>
      <c r="AL14" s="61">
        <f>AVERAGE(U14:AA14)</f>
        <v>-1.563756190929472</v>
      </c>
      <c r="AM14" s="61">
        <f>AVERAGE(AB14:AD14)</f>
        <v>0.007349471923431809</v>
      </c>
      <c r="AN14" s="62">
        <f>AVERAGE(B14:AD14)</f>
        <v>-0.37868839853268593</v>
      </c>
      <c r="AO14" s="63" t="s">
        <v>92</v>
      </c>
    </row>
    <row r="15" spans="1:41" ht="15.75">
      <c r="A15" s="59" t="s">
        <v>29</v>
      </c>
      <c r="B15" s="49">
        <f>B101-AG101</f>
        <v>0</v>
      </c>
      <c r="C15" s="50">
        <f>C101-AH101</f>
        <v>-0.19634969542379482</v>
      </c>
      <c r="D15" s="51">
        <f>D101-AI101</f>
        <v>-0.3578459342019905</v>
      </c>
      <c r="E15" s="49">
        <f>E101-AJ101</f>
        <v>0.1086815664145862</v>
      </c>
      <c r="F15" s="50">
        <f>F101-AK101</f>
        <v>0</v>
      </c>
      <c r="G15" s="51">
        <f>G101-AL101</f>
        <v>0.8675791740496884</v>
      </c>
      <c r="H15" s="49">
        <f>H101-AM101</f>
        <v>0</v>
      </c>
      <c r="I15" s="50">
        <f>I101-AN101</f>
        <v>0</v>
      </c>
      <c r="J15" s="50">
        <f>J101-AO101</f>
        <v>1.0845787288968831</v>
      </c>
      <c r="K15" s="50">
        <f>K101-AP101</f>
        <v>-1.7355027419710298</v>
      </c>
      <c r="L15" s="50">
        <f>L101-AQ101</f>
        <v>0.018127023891770677</v>
      </c>
      <c r="M15" s="51">
        <f>M101-AR101</f>
        <v>0.4512583353391188</v>
      </c>
      <c r="N15" s="49">
        <f>N101-AS101</f>
        <v>0</v>
      </c>
      <c r="O15" s="50">
        <f>O101-AT101</f>
        <v>0</v>
      </c>
      <c r="P15" s="50">
        <f>P101-AU101</f>
        <v>0</v>
      </c>
      <c r="Q15" s="50">
        <f>Q101-AV101</f>
        <v>0</v>
      </c>
      <c r="R15" s="51">
        <f>R101-AW101</f>
        <v>0</v>
      </c>
      <c r="S15" s="49">
        <f>S101-AX101</f>
        <v>-0.50738849845121</v>
      </c>
      <c r="T15" s="51">
        <f>T101-AY101</f>
        <v>-0.027216731607479117</v>
      </c>
      <c r="U15" s="49">
        <f>U101-AZ101</f>
        <v>0.8820510477126997</v>
      </c>
      <c r="V15" s="50">
        <f>V101-BA101</f>
        <v>0.6294003741312235</v>
      </c>
      <c r="W15" s="50">
        <f>W101-BB101</f>
        <v>0.6895048185516603</v>
      </c>
      <c r="X15" s="50">
        <f>X101-BC101</f>
        <v>1.4059915036422235</v>
      </c>
      <c r="Y15" s="50">
        <f>Y101-BD101</f>
        <v>0.6012034160555677</v>
      </c>
      <c r="Z15" s="50">
        <f>Z101-BE101</f>
        <v>1.658734334004168</v>
      </c>
      <c r="AA15" s="51">
        <f>AA101-BF101</f>
        <v>-0.3144345534744577</v>
      </c>
      <c r="AB15" s="49">
        <f>AB101-BG101</f>
        <v>-0.050033585491276816</v>
      </c>
      <c r="AC15" s="50">
        <f>AC101-BH101</f>
        <v>-0.1160792834053801</v>
      </c>
      <c r="AD15" s="51">
        <f>AD101-BI101</f>
        <v>0</v>
      </c>
      <c r="AG15" s="60">
        <f>AVERAGE(B15:D15)</f>
        <v>-0.18473187654192844</v>
      </c>
      <c r="AH15" s="61">
        <f>AVERAGE(puntuaciones!E15:G15)</f>
        <v>0.3254202468214249</v>
      </c>
      <c r="AI15" s="61">
        <f>AVERAGE(puntuaciones!H15:M15)</f>
        <v>-0.030256442307209547</v>
      </c>
      <c r="AJ15" s="61">
        <f>AVERAGE(N15:R15)</f>
        <v>0</v>
      </c>
      <c r="AK15" s="61">
        <f>AVERAGE(puntuaciones!S15:T15)</f>
        <v>-0.2673026150293446</v>
      </c>
      <c r="AL15" s="61">
        <f>AVERAGE(U15:AA15)</f>
        <v>0.7932072772318693</v>
      </c>
      <c r="AM15" s="61">
        <f>AVERAGE(AB15:AD15)</f>
        <v>-0.05537095629888564</v>
      </c>
      <c r="AN15" s="62">
        <f>AVERAGE(B15:AD15)</f>
        <v>0.1755951482297576</v>
      </c>
      <c r="AO15" s="63" t="s">
        <v>29</v>
      </c>
    </row>
    <row r="16" spans="1:41" ht="15.75">
      <c r="A16" s="59" t="s">
        <v>18</v>
      </c>
      <c r="B16" s="49">
        <f>B102-AG102</f>
        <v>0</v>
      </c>
      <c r="C16" s="50">
        <f>C102-AH102</f>
        <v>-0.6947540047409575</v>
      </c>
      <c r="D16" s="51">
        <f>D102-AI102</f>
        <v>0.26603534944970697</v>
      </c>
      <c r="E16" s="49">
        <f>E102-AJ102</f>
        <v>0.1086815664145862</v>
      </c>
      <c r="F16" s="50">
        <f>F102-AK102</f>
        <v>0</v>
      </c>
      <c r="G16" s="51">
        <f>G102-AL102</f>
        <v>-0.0953754462626441</v>
      </c>
      <c r="H16" s="49">
        <f>H102-AM102</f>
        <v>0</v>
      </c>
      <c r="I16" s="50">
        <f>I102-AN102</f>
        <v>1</v>
      </c>
      <c r="J16" s="50">
        <f>J102-AO102</f>
        <v>-0.3584997785138002</v>
      </c>
      <c r="K16" s="50">
        <f>K102-AP102</f>
        <v>0.2979980496178549</v>
      </c>
      <c r="L16" s="50">
        <f>L102-AQ102</f>
        <v>-0.8780323341658383</v>
      </c>
      <c r="M16" s="51">
        <f>M102-AR102</f>
        <v>0.4512583353391188</v>
      </c>
      <c r="N16" s="49">
        <f>N102-AS102</f>
        <v>0</v>
      </c>
      <c r="O16" s="50">
        <f>O102-AT102</f>
        <v>0</v>
      </c>
      <c r="P16" s="50">
        <f>P102-AU102</f>
        <v>0</v>
      </c>
      <c r="Q16" s="50">
        <f>Q102-AV102</f>
        <v>0</v>
      </c>
      <c r="R16" s="51">
        <f>R102-AW102</f>
        <v>0</v>
      </c>
      <c r="S16" s="49">
        <f>S102-AX102</f>
        <v>-0.50738849845121</v>
      </c>
      <c r="T16" s="51">
        <f>T102-AY102</f>
        <v>1.814754262425039</v>
      </c>
      <c r="U16" s="49">
        <f>U102-AZ102</f>
        <v>2.081193021483668</v>
      </c>
      <c r="V16" s="50">
        <f>V102-BA102</f>
        <v>2.6548617720974836</v>
      </c>
      <c r="W16" s="50">
        <f>W102-BB102</f>
        <v>3.2275132287239896</v>
      </c>
      <c r="X16" s="50">
        <f>X102-BC102</f>
        <v>2.261532427486101</v>
      </c>
      <c r="Y16" s="50">
        <f>Y102-BD102</f>
        <v>2.4581567978260868</v>
      </c>
      <c r="Z16" s="50">
        <f>Z102-BE102</f>
        <v>2.722506219410071</v>
      </c>
      <c r="AA16" s="51">
        <f>AA102-BF102</f>
        <v>-3.069218419834075</v>
      </c>
      <c r="AB16" s="49">
        <f>AB102-BG102</f>
        <v>-0.12257410189422834</v>
      </c>
      <c r="AC16" s="50">
        <f>AC102-BH102</f>
        <v>-0.1160792834053801</v>
      </c>
      <c r="AD16" s="51">
        <f>AD102-BI102</f>
        <v>0</v>
      </c>
      <c r="AG16" s="60">
        <f>AVERAGE(B16:D16)</f>
        <v>-0.14290621843041684</v>
      </c>
      <c r="AH16" s="61">
        <f>AVERAGE(puntuaciones!E16:G16)</f>
        <v>0.004435373383980701</v>
      </c>
      <c r="AI16" s="61">
        <f>AVERAGE(puntuaciones!H16:M16)</f>
        <v>0.08545404537955588</v>
      </c>
      <c r="AJ16" s="61">
        <f>AVERAGE(N16:R16)</f>
        <v>0</v>
      </c>
      <c r="AK16" s="61">
        <f>AVERAGE(puntuaciones!S16:T16)</f>
        <v>0.6536828819869145</v>
      </c>
      <c r="AL16" s="61">
        <f>AVERAGE(U16:AA16)</f>
        <v>1.7623635781704752</v>
      </c>
      <c r="AM16" s="61">
        <f>AVERAGE(AB16:AD16)</f>
        <v>-0.0795511284332028</v>
      </c>
      <c r="AN16" s="62">
        <f>AVERAGE(B16:AD16)</f>
        <v>0.46560583320708865</v>
      </c>
      <c r="AO16" s="63" t="s">
        <v>18</v>
      </c>
    </row>
    <row r="17" spans="1:41" ht="15.75">
      <c r="A17" s="59" t="s">
        <v>67</v>
      </c>
      <c r="B17" s="49">
        <f>B103-AG103</f>
        <v>0</v>
      </c>
      <c r="C17" s="50">
        <f>C103-AH103</f>
        <v>-0.19634969542379482</v>
      </c>
      <c r="D17" s="51">
        <f>D103-AI103</f>
        <v>0.26603534944970697</v>
      </c>
      <c r="E17" s="49">
        <f>E103-AJ103</f>
        <v>0.1086815664145862</v>
      </c>
      <c r="F17" s="50">
        <f>F103-AK103</f>
        <v>0</v>
      </c>
      <c r="G17" s="51">
        <f>G103-AL103</f>
        <v>-0.0953754462626441</v>
      </c>
      <c r="H17" s="49">
        <f>H103-AM103</f>
        <v>0</v>
      </c>
      <c r="I17" s="50">
        <f>I103-AN103</f>
        <v>0</v>
      </c>
      <c r="J17" s="50">
        <f>J103-AO103</f>
        <v>-0.0004746046526730163</v>
      </c>
      <c r="K17" s="50">
        <f>K103-AP103</f>
        <v>-0.04324868724246711</v>
      </c>
      <c r="L17" s="50">
        <f>L103-AQ103</f>
        <v>-0.013640224275031587</v>
      </c>
      <c r="M17" s="51">
        <f>M103-AR103</f>
        <v>0.4512583353391188</v>
      </c>
      <c r="N17" s="49">
        <f>N103-AS103</f>
        <v>0</v>
      </c>
      <c r="O17" s="50">
        <f>O103-AT103</f>
        <v>0</v>
      </c>
      <c r="P17" s="50">
        <f>P103-AU103</f>
        <v>0</v>
      </c>
      <c r="Q17" s="50">
        <f>Q103-AV103</f>
        <v>0</v>
      </c>
      <c r="R17" s="51">
        <f>R103-AW103</f>
        <v>0</v>
      </c>
      <c r="S17" s="49">
        <f>S103-AX103</f>
        <v>-2.0032867729650796</v>
      </c>
      <c r="T17" s="51">
        <f>T103-AY103</f>
        <v>-0.027216731607479117</v>
      </c>
      <c r="U17" s="49">
        <f>U103-AZ103</f>
        <v>-0.3170909260582687</v>
      </c>
      <c r="V17" s="50">
        <f>V103-BA103</f>
        <v>-0.19712342519265552</v>
      </c>
      <c r="W17" s="50">
        <f>W103-BB103</f>
        <v>-0.1564979848391161</v>
      </c>
      <c r="X17" s="50">
        <f>X103-BC103</f>
        <v>-0.2307367672827158</v>
      </c>
      <c r="Y17" s="50">
        <f>Y103-BD103</f>
        <v>-0.3272732748296917</v>
      </c>
      <c r="Z17" s="50">
        <f>Z103-BE103</f>
        <v>-0.27775697311576764</v>
      </c>
      <c r="AA17" s="51">
        <f>AA103-BF103</f>
        <v>0.034960671772799046</v>
      </c>
      <c r="AB17" s="49">
        <f>AB103-BG103</f>
        <v>0.3672152231106247</v>
      </c>
      <c r="AC17" s="50">
        <f>AC103-BH103</f>
        <v>-0.1160792834053801</v>
      </c>
      <c r="AD17" s="51">
        <f>AD103-BI103</f>
        <v>0</v>
      </c>
      <c r="AG17" s="60">
        <f>AVERAGE(B17:D17)</f>
        <v>0.023228551341970716</v>
      </c>
      <c r="AH17" s="61">
        <f>AVERAGE(puntuaciones!E17:G17)</f>
        <v>0.004435373383980701</v>
      </c>
      <c r="AI17" s="61">
        <f>AVERAGE(puntuaciones!H17:M17)</f>
        <v>0.06564913652815785</v>
      </c>
      <c r="AJ17" s="61">
        <f>AVERAGE(N17:R17)</f>
        <v>0</v>
      </c>
      <c r="AK17" s="61">
        <f>AVERAGE(puntuaciones!S17:T17)</f>
        <v>-1.0152517522862794</v>
      </c>
      <c r="AL17" s="61">
        <f>AVERAGE(U17:AA17)</f>
        <v>-0.2102169542207738</v>
      </c>
      <c r="AM17" s="61">
        <f>AVERAGE(AB17:AD17)</f>
        <v>0.08371197990174821</v>
      </c>
      <c r="AN17" s="62">
        <f>AVERAGE(B17:AD17)</f>
        <v>-0.09565516038158377</v>
      </c>
      <c r="AO17" s="63" t="s">
        <v>67</v>
      </c>
    </row>
    <row r="18" spans="1:41" ht="15.75">
      <c r="A18" s="59" t="s">
        <v>70</v>
      </c>
      <c r="B18" s="49">
        <f>B104-AG104</f>
        <v>0</v>
      </c>
      <c r="C18" s="50">
        <f>C104-AH104</f>
        <v>-0.19634969542379482</v>
      </c>
      <c r="D18" s="51">
        <f>D104-AI104</f>
        <v>0.26603534944970697</v>
      </c>
      <c r="E18" s="49">
        <f>E104-AJ104</f>
        <v>0.1086815664145862</v>
      </c>
      <c r="F18" s="50">
        <f>F104-AK104</f>
        <v>0</v>
      </c>
      <c r="G18" s="51">
        <f>G104-AL104</f>
        <v>-0.0953754462626441</v>
      </c>
      <c r="H18" s="49">
        <f>H104-AM104</f>
        <v>0</v>
      </c>
      <c r="I18" s="50">
        <f>I104-AN104</f>
        <v>0</v>
      </c>
      <c r="J18" s="50">
        <f>J104-AO104</f>
        <v>-0.0004746046526730163</v>
      </c>
      <c r="K18" s="50">
        <f>K104-AP104</f>
        <v>-0.04324868724246711</v>
      </c>
      <c r="L18" s="50">
        <f>L104-AQ104</f>
        <v>-0.013640224275031587</v>
      </c>
      <c r="M18" s="51">
        <f>M104-AR104</f>
        <v>0.4512583353391188</v>
      </c>
      <c r="N18" s="49">
        <f>N104-AS104</f>
        <v>0</v>
      </c>
      <c r="O18" s="50">
        <f>O104-AT104</f>
        <v>0</v>
      </c>
      <c r="P18" s="50">
        <f>P104-AU104</f>
        <v>0</v>
      </c>
      <c r="Q18" s="50">
        <f>Q104-AV104</f>
        <v>0</v>
      </c>
      <c r="R18" s="51">
        <f>R104-AW104</f>
        <v>0</v>
      </c>
      <c r="S18" s="49">
        <f>S104-AX104</f>
        <v>-2.0032867729650796</v>
      </c>
      <c r="T18" s="51">
        <f>T104-AY104</f>
        <v>-0.027216731607479117</v>
      </c>
      <c r="U18" s="49">
        <f>U104-AZ104</f>
        <v>-0.3170909260582687</v>
      </c>
      <c r="V18" s="50">
        <f>V104-BA104</f>
        <v>-0.19712342519265552</v>
      </c>
      <c r="W18" s="50">
        <f>W104-BB104</f>
        <v>-0.1564979848391161</v>
      </c>
      <c r="X18" s="50">
        <f>X104-BC104</f>
        <v>-0.2307367672827158</v>
      </c>
      <c r="Y18" s="50">
        <f>Y104-BD104</f>
        <v>-0.3272732748296917</v>
      </c>
      <c r="Z18" s="50">
        <f>Z104-BE104</f>
        <v>-0.27775697311576764</v>
      </c>
      <c r="AA18" s="51">
        <f>AA104-BF104</f>
        <v>0.034960671772799046</v>
      </c>
      <c r="AB18" s="49">
        <f>AB104-BG104</f>
        <v>-0.768060724337878</v>
      </c>
      <c r="AC18" s="50">
        <f>AC104-BH104</f>
        <v>-0.1160792834053801</v>
      </c>
      <c r="AD18" s="51">
        <f>AD104-BI104</f>
        <v>1</v>
      </c>
      <c r="AG18" s="60">
        <f>AVERAGE(B18:D18)</f>
        <v>0.023228551341970716</v>
      </c>
      <c r="AH18" s="61">
        <f>AVERAGE(puntuaciones!E18:G18)</f>
        <v>0.004435373383980701</v>
      </c>
      <c r="AI18" s="61">
        <f>AVERAGE(puntuaciones!H18:M18)</f>
        <v>0.06564913652815785</v>
      </c>
      <c r="AJ18" s="61">
        <f>AVERAGE(N18:R18)</f>
        <v>0</v>
      </c>
      <c r="AK18" s="61">
        <f>AVERAGE(puntuaciones!S18:T18)</f>
        <v>-1.0152517522862794</v>
      </c>
      <c r="AL18" s="61">
        <f>AVERAGE(U18:AA18)</f>
        <v>-0.2102169542207738</v>
      </c>
      <c r="AM18" s="61">
        <f>AVERAGE(AB18:AD18)</f>
        <v>0.038619997418913976</v>
      </c>
      <c r="AN18" s="62">
        <f>AVERAGE(B18:AD18)</f>
        <v>-0.10031984822463559</v>
      </c>
      <c r="AO18" s="63" t="s">
        <v>70</v>
      </c>
    </row>
    <row r="19" spans="1:41" ht="15.75">
      <c r="A19" s="59" t="s">
        <v>69</v>
      </c>
      <c r="B19" s="49">
        <f>B105-AG105</f>
        <v>0</v>
      </c>
      <c r="C19" s="50">
        <f>C105-AH105</f>
        <v>-0.19634969542379482</v>
      </c>
      <c r="D19" s="51">
        <f>D105-AI105</f>
        <v>0.26603534944970697</v>
      </c>
      <c r="E19" s="49">
        <f>E105-AJ105</f>
        <v>0.1086815664145862</v>
      </c>
      <c r="F19" s="50">
        <f>F105-AK105</f>
        <v>0</v>
      </c>
      <c r="G19" s="51">
        <f>G105-AL105</f>
        <v>-0.0953754462626441</v>
      </c>
      <c r="H19" s="49">
        <f>H105-AM105</f>
        <v>0</v>
      </c>
      <c r="I19" s="50">
        <f>I105-AN105</f>
        <v>0</v>
      </c>
      <c r="J19" s="50">
        <f>J105-AO105</f>
        <v>-0.0004746046526730163</v>
      </c>
      <c r="K19" s="50">
        <f>K105-AP105</f>
        <v>-0.04324868724246711</v>
      </c>
      <c r="L19" s="50">
        <f>L105-AQ105</f>
        <v>-0.013640224275031587</v>
      </c>
      <c r="M19" s="51">
        <f>M105-AR105</f>
        <v>0.4512583353391188</v>
      </c>
      <c r="N19" s="49">
        <f>N105-AS105</f>
        <v>0</v>
      </c>
      <c r="O19" s="50">
        <f>O105-AT105</f>
        <v>0</v>
      </c>
      <c r="P19" s="50">
        <f>P105-AU105</f>
        <v>0</v>
      </c>
      <c r="Q19" s="50">
        <f>Q105-AV105</f>
        <v>0</v>
      </c>
      <c r="R19" s="51">
        <f>R105-AW105</f>
        <v>0</v>
      </c>
      <c r="S19" s="49">
        <f>S105-AX105</f>
        <v>-2.0032867729650796</v>
      </c>
      <c r="T19" s="51">
        <f>T105-AY105</f>
        <v>-0.027216731607479117</v>
      </c>
      <c r="U19" s="49">
        <f>U105-AZ105</f>
        <v>-0.3170909260582687</v>
      </c>
      <c r="V19" s="50">
        <f>V105-BA105</f>
        <v>-0.19712342519265552</v>
      </c>
      <c r="W19" s="50">
        <f>W105-BB105</f>
        <v>-0.1564979848391161</v>
      </c>
      <c r="X19" s="50">
        <f>X105-BC105</f>
        <v>-0.2307367672827158</v>
      </c>
      <c r="Y19" s="50">
        <f>Y105-BD105</f>
        <v>-0.3272732748296917</v>
      </c>
      <c r="Z19" s="50">
        <f>Z105-BE105</f>
        <v>-0.27775697311576764</v>
      </c>
      <c r="AA19" s="51">
        <f>AA105-BF105</f>
        <v>0.034960671772799046</v>
      </c>
      <c r="AB19" s="49">
        <f>AB105-BG105</f>
        <v>0.3198269460634705</v>
      </c>
      <c r="AC19" s="50">
        <f>AC105-BH105</f>
        <v>-0.1160792834053801</v>
      </c>
      <c r="AD19" s="51">
        <f>AD105-BI105</f>
        <v>0</v>
      </c>
      <c r="AG19" s="60">
        <f>AVERAGE(B19:D19)</f>
        <v>0.023228551341970716</v>
      </c>
      <c r="AH19" s="61">
        <f>AVERAGE(puntuaciones!E19:G19)</f>
        <v>0.004435373383980701</v>
      </c>
      <c r="AI19" s="61">
        <f>AVERAGE(puntuaciones!H19:M19)</f>
        <v>0.06564913652815785</v>
      </c>
      <c r="AJ19" s="61">
        <f>AVERAGE(N19:R19)</f>
        <v>0</v>
      </c>
      <c r="AK19" s="61">
        <f>AVERAGE(puntuaciones!S19:T19)</f>
        <v>-1.0152517522862794</v>
      </c>
      <c r="AL19" s="61">
        <f>AVERAGE(U19:AA19)</f>
        <v>-0.2102169542207738</v>
      </c>
      <c r="AM19" s="61">
        <f>AVERAGE(AB19:AD19)</f>
        <v>0.0679158875526968</v>
      </c>
      <c r="AN19" s="62">
        <f>AVERAGE(B19:AD19)</f>
        <v>-0.09728923890045116</v>
      </c>
      <c r="AO19" s="63" t="s">
        <v>69</v>
      </c>
    </row>
    <row r="20" spans="1:41" ht="15.75">
      <c r="A20" s="59" t="s">
        <v>35</v>
      </c>
      <c r="B20" s="49">
        <f>B106-AG106</f>
        <v>1</v>
      </c>
      <c r="C20" s="50">
        <f>C106-AH106</f>
        <v>-0.19634969542379482</v>
      </c>
      <c r="D20" s="51">
        <f>D106-AI106</f>
        <v>0.26603534944970697</v>
      </c>
      <c r="E20" s="49">
        <f>E106-AJ106</f>
        <v>0.1086815664145862</v>
      </c>
      <c r="F20" s="50">
        <f>F106-AK106</f>
        <v>0</v>
      </c>
      <c r="G20" s="51">
        <f>G106-AL106</f>
        <v>-0.0953754462626441</v>
      </c>
      <c r="H20" s="49">
        <f>H106-AM106</f>
        <v>0</v>
      </c>
      <c r="I20" s="50">
        <f>I106-AN106</f>
        <v>0</v>
      </c>
      <c r="J20" s="50">
        <f>J106-AO106</f>
        <v>-0.0004746046526730163</v>
      </c>
      <c r="K20" s="50">
        <f>K106-AP106</f>
        <v>-0.04324868724246711</v>
      </c>
      <c r="L20" s="50">
        <f>L106-AQ106</f>
        <v>-0.013640224275031587</v>
      </c>
      <c r="M20" s="51">
        <f>M106-AR106</f>
        <v>0.4512583353391188</v>
      </c>
      <c r="N20" s="49">
        <f>N106-AS106</f>
        <v>0</v>
      </c>
      <c r="O20" s="50">
        <f>O106-AT106</f>
        <v>1</v>
      </c>
      <c r="P20" s="50">
        <f>P106-AU106</f>
        <v>0</v>
      </c>
      <c r="Q20" s="50">
        <f>Q106-AV106</f>
        <v>0</v>
      </c>
      <c r="R20" s="51">
        <f>R106-AW106</f>
        <v>1</v>
      </c>
      <c r="S20" s="49">
        <f>S106-AX106</f>
        <v>-0.50738849845121</v>
      </c>
      <c r="T20" s="51">
        <f>T106-AY106</f>
        <v>-0.027216731607479117</v>
      </c>
      <c r="U20" s="49">
        <f>U106-AZ106</f>
        <v>-0.3170909260582687</v>
      </c>
      <c r="V20" s="50">
        <f>V106-BA106</f>
        <v>-0.19712342519265552</v>
      </c>
      <c r="W20" s="50">
        <f>W106-BB106</f>
        <v>-0.1564979848391161</v>
      </c>
      <c r="X20" s="50">
        <f>X106-BC106</f>
        <v>-0.2307367672827158</v>
      </c>
      <c r="Y20" s="50">
        <f>Y106-BD106</f>
        <v>-0.3272732748296917</v>
      </c>
      <c r="Z20" s="50">
        <f>Z106-BE106</f>
        <v>-0.27775697311576764</v>
      </c>
      <c r="AA20" s="51">
        <f>AA106-BF106</f>
        <v>0.034960671772799046</v>
      </c>
      <c r="AB20" s="49">
        <f>AB106-BG106</f>
        <v>0.34318969803427035</v>
      </c>
      <c r="AC20" s="50">
        <f>AC106-BH106</f>
        <v>-0.1160792834053801</v>
      </c>
      <c r="AD20" s="51">
        <f>AD106-BI106</f>
        <v>0</v>
      </c>
      <c r="AG20" s="60">
        <f>AVERAGE(B20:D20)</f>
        <v>0.35656188467530403</v>
      </c>
      <c r="AH20" s="61">
        <f>AVERAGE(puntuaciones!E20:G20)</f>
        <v>0.004435373383980701</v>
      </c>
      <c r="AI20" s="61">
        <f>AVERAGE(puntuaciones!H20:M20)</f>
        <v>0.06564913652815785</v>
      </c>
      <c r="AJ20" s="61">
        <f>AVERAGE(N20:R20)</f>
        <v>0.4</v>
      </c>
      <c r="AK20" s="61">
        <f>AVERAGE(puntuaciones!S20:T20)</f>
        <v>-0.2673026150293446</v>
      </c>
      <c r="AL20" s="61">
        <f>AVERAGE(U20:AA20)</f>
        <v>-0.2102169542207738</v>
      </c>
      <c r="AM20" s="61">
        <f>AVERAGE(AB20:AD20)</f>
        <v>0.07570347154296342</v>
      </c>
      <c r="AN20" s="62">
        <f>AVERAGE(B20:AD20)</f>
        <v>0.058547348219709854</v>
      </c>
      <c r="AO20" s="63" t="s">
        <v>35</v>
      </c>
    </row>
    <row r="21" spans="1:41" ht="15.75">
      <c r="A21" s="59" t="s">
        <v>66</v>
      </c>
      <c r="B21" s="49">
        <f>B107-AG107</f>
        <v>0</v>
      </c>
      <c r="C21" s="50">
        <f>C107-AH107</f>
        <v>-0.19634969542379482</v>
      </c>
      <c r="D21" s="51">
        <f>D107-AI107</f>
        <v>0.26603534944970697</v>
      </c>
      <c r="E21" s="49">
        <f>E107-AJ107</f>
        <v>0.1086815664145862</v>
      </c>
      <c r="F21" s="50">
        <f>F107-AK107</f>
        <v>0</v>
      </c>
      <c r="G21" s="51">
        <f>G107-AL107</f>
        <v>-0.0953754462626441</v>
      </c>
      <c r="H21" s="49">
        <f>H107-AM107</f>
        <v>0</v>
      </c>
      <c r="I21" s="50">
        <f>I107-AN107</f>
        <v>0</v>
      </c>
      <c r="J21" s="50">
        <f>J107-AO107</f>
        <v>-0.0004746046526730163</v>
      </c>
      <c r="K21" s="50">
        <f>K107-AP107</f>
        <v>-0.04324868724246711</v>
      </c>
      <c r="L21" s="50">
        <f>L107-AQ107</f>
        <v>-0.013640224275031587</v>
      </c>
      <c r="M21" s="51">
        <f>M107-AR107</f>
        <v>0.4512583353391188</v>
      </c>
      <c r="N21" s="49">
        <f>N107-AS107</f>
        <v>0</v>
      </c>
      <c r="O21" s="50">
        <f>O107-AT107</f>
        <v>0</v>
      </c>
      <c r="P21" s="50">
        <f>P107-AU107</f>
        <v>0</v>
      </c>
      <c r="Q21" s="50">
        <f>Q107-AV107</f>
        <v>0</v>
      </c>
      <c r="R21" s="51">
        <f>R107-AW107</f>
        <v>0</v>
      </c>
      <c r="S21" s="49">
        <f>S107-AX107</f>
        <v>-2.0032867729650796</v>
      </c>
      <c r="T21" s="51">
        <f>T107-AY107</f>
        <v>-0.027216731607479117</v>
      </c>
      <c r="U21" s="49">
        <f>U107-AZ107</f>
        <v>-0.3170909260582687</v>
      </c>
      <c r="V21" s="50">
        <f>V107-BA107</f>
        <v>-0.19712342519265552</v>
      </c>
      <c r="W21" s="50">
        <f>W107-BB107</f>
        <v>-0.1564979848391161</v>
      </c>
      <c r="X21" s="50">
        <f>X107-BC107</f>
        <v>-0.2307367672827158</v>
      </c>
      <c r="Y21" s="50">
        <f>Y107-BD107</f>
        <v>-0.3272732748296917</v>
      </c>
      <c r="Z21" s="50">
        <f>Z107-BE107</f>
        <v>-0.27775697311576764</v>
      </c>
      <c r="AA21" s="51">
        <f>AA107-BF107</f>
        <v>0.034960671772799046</v>
      </c>
      <c r="AB21" s="49">
        <f>AB107-BG107</f>
        <v>0.4086385422077876</v>
      </c>
      <c r="AC21" s="50">
        <f>AC107-BH107</f>
        <v>-0.1160792834053801</v>
      </c>
      <c r="AD21" s="51">
        <f>AD107-BI107</f>
        <v>0</v>
      </c>
      <c r="AG21" s="60">
        <f>AVERAGE(B21:D21)</f>
        <v>0.023228551341970716</v>
      </c>
      <c r="AH21" s="61">
        <f>AVERAGE(puntuaciones!E21:G21)</f>
        <v>0.004435373383980701</v>
      </c>
      <c r="AI21" s="61">
        <f>AVERAGE(puntuaciones!H21:M21)</f>
        <v>0.06564913652815785</v>
      </c>
      <c r="AJ21" s="61">
        <f>AVERAGE(N21:R21)</f>
        <v>0</v>
      </c>
      <c r="AK21" s="61">
        <f>AVERAGE(puntuaciones!S21:T21)</f>
        <v>-1.0152517522862794</v>
      </c>
      <c r="AL21" s="61">
        <f>AVERAGE(U21:AA21)</f>
        <v>-0.2102169542207738</v>
      </c>
      <c r="AM21" s="61">
        <f>AVERAGE(AB21:AD21)</f>
        <v>0.09751975293413584</v>
      </c>
      <c r="AN21" s="62">
        <f>AVERAGE(B21:AD21)</f>
        <v>-0.09422677006788849</v>
      </c>
      <c r="AO21" s="63" t="s">
        <v>66</v>
      </c>
    </row>
    <row r="22" spans="1:41" ht="15.75">
      <c r="A22" s="59" t="s">
        <v>46</v>
      </c>
      <c r="B22" s="49">
        <f>B108-AG108</f>
        <v>0</v>
      </c>
      <c r="C22" s="50">
        <f>C108-AH108</f>
        <v>-2.9466826395872054</v>
      </c>
      <c r="D22" s="51">
        <f>D108-AI108</f>
        <v>0.26603534944970697</v>
      </c>
      <c r="E22" s="49">
        <f>E108-AJ108</f>
        <v>0.1086815664145862</v>
      </c>
      <c r="F22" s="50">
        <f>F108-AK108</f>
        <v>0</v>
      </c>
      <c r="G22" s="51">
        <f>G108-AL108</f>
        <v>-0.0953754462626441</v>
      </c>
      <c r="H22" s="49">
        <f>H108-AM108</f>
        <v>0</v>
      </c>
      <c r="I22" s="50">
        <f>I108-AN108</f>
        <v>0</v>
      </c>
      <c r="J22" s="50">
        <f>J108-AO108</f>
        <v>-0.0004746046526730163</v>
      </c>
      <c r="K22" s="50">
        <f>K108-AP108</f>
        <v>-0.04324868724246711</v>
      </c>
      <c r="L22" s="50">
        <f>L108-AQ108</f>
        <v>-0.013640224275031587</v>
      </c>
      <c r="M22" s="51">
        <f>M108-AR108</f>
        <v>0.4512583353391188</v>
      </c>
      <c r="N22" s="49">
        <f>N108-AS108</f>
        <v>0</v>
      </c>
      <c r="O22" s="50">
        <f>O108-AT108</f>
        <v>0</v>
      </c>
      <c r="P22" s="50">
        <f>P108-AU108</f>
        <v>0</v>
      </c>
      <c r="Q22" s="50">
        <f>Q108-AV108</f>
        <v>0</v>
      </c>
      <c r="R22" s="51">
        <f>R108-AW108</f>
        <v>1</v>
      </c>
      <c r="S22" s="49">
        <f>S108-AX108</f>
        <v>-0.50738849845121</v>
      </c>
      <c r="T22" s="51">
        <f>T108-AY108</f>
        <v>1.814754262425039</v>
      </c>
      <c r="U22" s="49">
        <f>U108-AZ108</f>
        <v>-0.3170909260582687</v>
      </c>
      <c r="V22" s="50">
        <f>V108-BA108</f>
        <v>-0.19712342519265552</v>
      </c>
      <c r="W22" s="50">
        <f>W108-BB108</f>
        <v>-0.1564979848391161</v>
      </c>
      <c r="X22" s="50">
        <f>X108-BC108</f>
        <v>-0.2307367672827158</v>
      </c>
      <c r="Y22" s="50">
        <f>Y108-BD108</f>
        <v>-0.3272732748296917</v>
      </c>
      <c r="Z22" s="50">
        <f>Z108-BE108</f>
        <v>-0.27775697311576764</v>
      </c>
      <c r="AA22" s="51">
        <f>AA108-BF108</f>
        <v>0.034960671772799046</v>
      </c>
      <c r="AB22" s="49">
        <f>AB108-BG108</f>
        <v>0.9517598584985285</v>
      </c>
      <c r="AC22" s="50">
        <f>AC108-BH108</f>
        <v>-0.1160792834053801</v>
      </c>
      <c r="AD22" s="51">
        <f>AD108-BI108</f>
        <v>0</v>
      </c>
      <c r="AG22" s="60">
        <f>AVERAGE(B22:D22)</f>
        <v>-0.8935490967124995</v>
      </c>
      <c r="AH22" s="61">
        <f>AVERAGE(puntuaciones!E22:G22)</f>
        <v>0.004435373383980701</v>
      </c>
      <c r="AI22" s="61">
        <f>AVERAGE(puntuaciones!H22:M22)</f>
        <v>0.06564913652815785</v>
      </c>
      <c r="AJ22" s="61">
        <f>AVERAGE(N22:R22)</f>
        <v>0.2</v>
      </c>
      <c r="AK22" s="61">
        <f>AVERAGE(puntuaciones!S22:T22)</f>
        <v>0.6536828819869145</v>
      </c>
      <c r="AL22" s="61">
        <f>AVERAGE(U22:AA22)</f>
        <v>-0.2102169542207738</v>
      </c>
      <c r="AM22" s="61">
        <f>AVERAGE(AB22:AD22)</f>
        <v>0.2785601916977161</v>
      </c>
      <c r="AN22" s="62">
        <f>AVERAGE(B22:AD22)</f>
        <v>-0.020755816941208562</v>
      </c>
      <c r="AO22" s="63" t="s">
        <v>46</v>
      </c>
    </row>
    <row r="23" spans="1:41" ht="15.75">
      <c r="A23" s="59" t="s">
        <v>51</v>
      </c>
      <c r="B23" s="49">
        <f>B109-AG109</f>
        <v>0</v>
      </c>
      <c r="C23" s="50">
        <f>C109-AH109</f>
        <v>1.4670775771860225</v>
      </c>
      <c r="D23" s="51">
        <f>D109-AI109</f>
        <v>-2.2294897851570834</v>
      </c>
      <c r="E23" s="49">
        <f>E109-AJ109</f>
        <v>-0.6209404458028045</v>
      </c>
      <c r="F23" s="50">
        <f>F109-AK109</f>
        <v>0</v>
      </c>
      <c r="G23" s="51">
        <f>G109-AL109</f>
        <v>-0.0953754462626441</v>
      </c>
      <c r="H23" s="49">
        <f>H109-AM109</f>
        <v>0</v>
      </c>
      <c r="I23" s="50">
        <f>I109-AN109</f>
        <v>0</v>
      </c>
      <c r="J23" s="50">
        <f>J109-AO109</f>
        <v>0.27078872873471604</v>
      </c>
      <c r="K23" s="50">
        <f>K109-AP109</f>
        <v>1.1768517877108637</v>
      </c>
      <c r="L23" s="50">
        <f>L109-AQ109</f>
        <v>-0.0018758231740072517</v>
      </c>
      <c r="M23" s="51">
        <f>M109-AR109</f>
        <v>-2.1868673174126525</v>
      </c>
      <c r="N23" s="49">
        <f>N109-AS109</f>
        <v>0</v>
      </c>
      <c r="O23" s="50">
        <f>O109-AT109</f>
        <v>0</v>
      </c>
      <c r="P23" s="50">
        <f>P109-AU109</f>
        <v>0</v>
      </c>
      <c r="Q23" s="50">
        <f>Q109-AV109</f>
        <v>0</v>
      </c>
      <c r="R23" s="51">
        <f>R109-AW109</f>
        <v>0</v>
      </c>
      <c r="S23" s="49">
        <f>S109-AX109</f>
        <v>-0.50738849845121</v>
      </c>
      <c r="T23" s="51">
        <f>T109-AY109</f>
        <v>-0.027216731607479117</v>
      </c>
      <c r="U23" s="49">
        <f>U109-AZ109</f>
        <v>-0.31709167936603966</v>
      </c>
      <c r="V23" s="50">
        <f>V109-BA109</f>
        <v>-0.2247096325495816</v>
      </c>
      <c r="W23" s="50">
        <f>W109-BB109</f>
        <v>-0.16656324815384455</v>
      </c>
      <c r="X23" s="50">
        <f>X109-BC109</f>
        <v>-0.23309719829105913</v>
      </c>
      <c r="Y23" s="50">
        <f>Y109-BD109</f>
        <v>-0.32742741287554256</v>
      </c>
      <c r="Z23" s="50">
        <f>Z109-BE109</f>
        <v>-0.2789210920701626</v>
      </c>
      <c r="AA23" s="51">
        <f>AA109-BF109</f>
        <v>2.9460550226642646</v>
      </c>
      <c r="AB23" s="49">
        <f>AB109-BG109</f>
        <v>0.37817476924031546</v>
      </c>
      <c r="AC23" s="50">
        <f>AC109-BH109</f>
        <v>-0.1160792834053801</v>
      </c>
      <c r="AD23" s="51">
        <f>AD109-BI109</f>
        <v>0</v>
      </c>
      <c r="AG23" s="60">
        <f>AVERAGE(B23:D23)</f>
        <v>-0.2541374026570203</v>
      </c>
      <c r="AH23" s="61">
        <f>AVERAGE(puntuaciones!E23:G23)</f>
        <v>-0.2387719640218162</v>
      </c>
      <c r="AI23" s="61">
        <f>AVERAGE(puntuaciones!H23:M23)</f>
        <v>-0.12351710402351333</v>
      </c>
      <c r="AJ23" s="61">
        <f>AVERAGE(N23:R23)</f>
        <v>0</v>
      </c>
      <c r="AK23" s="61">
        <f>AVERAGE(puntuaciones!S23:T23)</f>
        <v>-0.2673026150293446</v>
      </c>
      <c r="AL23" s="61">
        <f>AVERAGE(U23:AA23)</f>
        <v>0.19974925133686208</v>
      </c>
      <c r="AM23" s="61">
        <f>AVERAGE(AB23:AD23)</f>
        <v>0.08736516194497845</v>
      </c>
      <c r="AN23" s="62">
        <f>AVERAGE(B23:AD23)</f>
        <v>-0.037727438242872675</v>
      </c>
      <c r="AO23" s="63" t="s">
        <v>51</v>
      </c>
    </row>
    <row r="24" spans="1:41" ht="15.75">
      <c r="A24" s="59" t="s">
        <v>32</v>
      </c>
      <c r="B24" s="49">
        <f>B110-AG110</f>
        <v>0</v>
      </c>
      <c r="C24" s="50">
        <f>C110-AH110</f>
        <v>1.4670775771860225</v>
      </c>
      <c r="D24" s="51">
        <f>D110-AI110</f>
        <v>0.26603534944970697</v>
      </c>
      <c r="E24" s="49">
        <f>E110-AJ110</f>
        <v>0.1086815664145862</v>
      </c>
      <c r="F24" s="50">
        <f>F110-AK110</f>
        <v>0</v>
      </c>
      <c r="G24" s="51">
        <f>G110-AL110</f>
        <v>-0.0953754462626441</v>
      </c>
      <c r="H24" s="49">
        <f>H110-AM110</f>
        <v>0</v>
      </c>
      <c r="I24" s="50">
        <f>I110-AN110</f>
        <v>0</v>
      </c>
      <c r="J24" s="50">
        <f>J110-AO110</f>
        <v>0.5420520621221051</v>
      </c>
      <c r="K24" s="50">
        <f>K110-AP110</f>
        <v>-1.9898175953385762</v>
      </c>
      <c r="L24" s="50">
        <f>L110-AQ110</f>
        <v>-0.0825208882727838</v>
      </c>
      <c r="M24" s="51">
        <f>M110-AR110</f>
        <v>0.4512583353391188</v>
      </c>
      <c r="N24" s="49">
        <f>N110-AS110</f>
        <v>0</v>
      </c>
      <c r="O24" s="50">
        <f>O110-AT110</f>
        <v>0</v>
      </c>
      <c r="P24" s="50">
        <f>P110-AU110</f>
        <v>0</v>
      </c>
      <c r="Q24" s="50">
        <f>Q110-AV110</f>
        <v>0</v>
      </c>
      <c r="R24" s="51">
        <f>R110-AW110</f>
        <v>0</v>
      </c>
      <c r="S24" s="49">
        <f>S110-AX110</f>
        <v>-0.50738849845121</v>
      </c>
      <c r="T24" s="51">
        <f>T110-AY110</f>
        <v>-0.027216731607479117</v>
      </c>
      <c r="U24" s="49">
        <f>U110-AZ110</f>
        <v>0.8820510477126997</v>
      </c>
      <c r="V24" s="50">
        <f>V110-BA110</f>
        <v>0.7535383072373909</v>
      </c>
      <c r="W24" s="50">
        <f>W110-BB110</f>
        <v>0.6895048185516603</v>
      </c>
      <c r="X24" s="50">
        <f>X110-BC110</f>
        <v>0.6000196309735565</v>
      </c>
      <c r="Y24" s="50">
        <f>Y110-BD110</f>
        <v>0.6012034160555677</v>
      </c>
      <c r="Z24" s="50">
        <f>Z110-BE110</f>
        <v>0.7223307577261785</v>
      </c>
      <c r="AA24" s="51">
        <f>AA110-BF110</f>
        <v>-0.9014997757977553</v>
      </c>
      <c r="AB24" s="49">
        <f>AB110-BG110</f>
        <v>0.05239799797218739</v>
      </c>
      <c r="AC24" s="50">
        <f>AC110-BH110</f>
        <v>-0.1160792834053801</v>
      </c>
      <c r="AD24" s="51">
        <f>AD110-BI110</f>
        <v>0</v>
      </c>
      <c r="AG24" s="60">
        <f>AVERAGE(B24:D24)</f>
        <v>0.5777043088785765</v>
      </c>
      <c r="AH24" s="61">
        <f>AVERAGE(puntuaciones!E24:G24)</f>
        <v>0.004435373383980701</v>
      </c>
      <c r="AI24" s="61">
        <f>AVERAGE(puntuaciones!H24:M24)</f>
        <v>-0.17983801435835603</v>
      </c>
      <c r="AJ24" s="61">
        <f>AVERAGE(N24:R24)</f>
        <v>0</v>
      </c>
      <c r="AK24" s="61">
        <f>AVERAGE(puntuaciones!S24:T24)</f>
        <v>-0.2673026150293446</v>
      </c>
      <c r="AL24" s="61">
        <f>AVERAGE(U24:AA24)</f>
        <v>0.47816402892275695</v>
      </c>
      <c r="AM24" s="61">
        <f>AVERAGE(AB24:AD24)</f>
        <v>-0.021227095144397568</v>
      </c>
      <c r="AN24" s="62">
        <f>AVERAGE(B24:AD24)</f>
        <v>0.11780181543465354</v>
      </c>
      <c r="AO24" s="63" t="s">
        <v>32</v>
      </c>
    </row>
    <row r="25" spans="1:41" ht="15.75">
      <c r="A25" s="59" t="s">
        <v>53</v>
      </c>
      <c r="B25" s="49">
        <f>B111-AG111</f>
        <v>0</v>
      </c>
      <c r="C25" s="50">
        <f>C111-AH111</f>
        <v>-0.19634969542379482</v>
      </c>
      <c r="D25" s="51">
        <f>D111-AI111</f>
        <v>0.26603534944970697</v>
      </c>
      <c r="E25" s="49">
        <f>E111-AJ111</f>
        <v>0.1086815664145862</v>
      </c>
      <c r="F25" s="50">
        <f>F111-AK111</f>
        <v>0</v>
      </c>
      <c r="G25" s="51">
        <f>G111-AL111</f>
        <v>-0.0953754462626441</v>
      </c>
      <c r="H25" s="49">
        <f>H111-AM111</f>
        <v>0</v>
      </c>
      <c r="I25" s="50">
        <f>I111-AN111</f>
        <v>0</v>
      </c>
      <c r="J25" s="50">
        <f>J111-AO111</f>
        <v>-0.0004746046526730163</v>
      </c>
      <c r="K25" s="50">
        <f>K111-AP111</f>
        <v>-0.04324868724246711</v>
      </c>
      <c r="L25" s="50">
        <f>L111-AQ111</f>
        <v>-0.013640224275031587</v>
      </c>
      <c r="M25" s="51">
        <f>M111-AR111</f>
        <v>0.4512583353391188</v>
      </c>
      <c r="N25" s="49">
        <f>N111-AS111</f>
        <v>0</v>
      </c>
      <c r="O25" s="50">
        <f>O111-AT111</f>
        <v>0</v>
      </c>
      <c r="P25" s="50">
        <f>P111-AU111</f>
        <v>0</v>
      </c>
      <c r="Q25" s="50">
        <f>Q111-AV111</f>
        <v>0</v>
      </c>
      <c r="R25" s="51">
        <f>R111-AW111</f>
        <v>0</v>
      </c>
      <c r="S25" s="49">
        <f>S111-AX111</f>
        <v>-0.50738849845121</v>
      </c>
      <c r="T25" s="51">
        <f>T111-AY111</f>
        <v>-0.027216731607479117</v>
      </c>
      <c r="U25" s="49">
        <f>U111-AZ111</f>
        <v>-0.3170909260582687</v>
      </c>
      <c r="V25" s="50">
        <f>V111-BA111</f>
        <v>-0.19712342519265552</v>
      </c>
      <c r="W25" s="50">
        <f>W111-BB111</f>
        <v>-0.1564979848391161</v>
      </c>
      <c r="X25" s="50">
        <f>X111-BC111</f>
        <v>-0.2307367672827158</v>
      </c>
      <c r="Y25" s="50">
        <f>Y111-BD111</f>
        <v>-0.3272732748296917</v>
      </c>
      <c r="Z25" s="50">
        <f>Z111-BE111</f>
        <v>-0.27775697311576764</v>
      </c>
      <c r="AA25" s="51">
        <f>AA111-BF111</f>
        <v>0.034960671772799046</v>
      </c>
      <c r="AB25" s="49">
        <f>AB111-BG111</f>
        <v>0.2599785346318897</v>
      </c>
      <c r="AC25" s="50">
        <f>AC111-BH111</f>
        <v>-0.1160792834053801</v>
      </c>
      <c r="AD25" s="51">
        <f>AD111-BI111</f>
        <v>0</v>
      </c>
      <c r="AG25" s="60">
        <f>AVERAGE(B25:D25)</f>
        <v>0.023228551341970716</v>
      </c>
      <c r="AH25" s="61">
        <f>AVERAGE(puntuaciones!E25:G25)</f>
        <v>0.004435373383980701</v>
      </c>
      <c r="AI25" s="61">
        <f>AVERAGE(puntuaciones!H25:M25)</f>
        <v>0.06564913652815785</v>
      </c>
      <c r="AJ25" s="61">
        <f>AVERAGE(N25:R25)</f>
        <v>0</v>
      </c>
      <c r="AK25" s="61">
        <f>AVERAGE(puntuaciones!S25:T25)</f>
        <v>-0.2673026150293446</v>
      </c>
      <c r="AL25" s="61">
        <f>AVERAGE(U25:AA25)</f>
        <v>-0.2102169542207738</v>
      </c>
      <c r="AM25" s="61">
        <f>AVERAGE(AB25:AD25)</f>
        <v>0.0479664170755032</v>
      </c>
      <c r="AN25" s="62">
        <f>AVERAGE(B25:AD25)</f>
        <v>-0.047770278104510164</v>
      </c>
      <c r="AO25" s="63" t="s">
        <v>53</v>
      </c>
    </row>
    <row r="26" spans="1:41" ht="15.75">
      <c r="A26" s="59" t="s">
        <v>15</v>
      </c>
      <c r="B26" s="49">
        <f>B112-AG112</f>
        <v>0</v>
      </c>
      <c r="C26" s="50">
        <f>C112-AH112</f>
        <v>1.1728268960678074</v>
      </c>
      <c r="D26" s="51">
        <f>D112-AI112</f>
        <v>2.3712719694852917</v>
      </c>
      <c r="E26" s="49">
        <f>E112-AJ112</f>
        <v>0.1086815664145862</v>
      </c>
      <c r="F26" s="50">
        <f>F112-AK112</f>
        <v>0</v>
      </c>
      <c r="G26" s="51">
        <f>G112-AL112</f>
        <v>3.114473288111798</v>
      </c>
      <c r="H26" s="49">
        <f>H112-AM112</f>
        <v>1</v>
      </c>
      <c r="I26" s="50">
        <f>I112-AN112</f>
        <v>0</v>
      </c>
      <c r="J26" s="50">
        <f>J112-AO112</f>
        <v>0.3622553457653861</v>
      </c>
      <c r="K26" s="50">
        <f>K112-AP112</f>
        <v>1.1768517877108637</v>
      </c>
      <c r="L26" s="50">
        <f>L112-AQ112</f>
        <v>0.2531741527883251</v>
      </c>
      <c r="M26" s="51">
        <f>M112-AR112</f>
        <v>-2.1868673174126525</v>
      </c>
      <c r="N26" s="49">
        <f>N112-AS112</f>
        <v>0</v>
      </c>
      <c r="O26" s="50">
        <f>O112-AT112</f>
        <v>0</v>
      </c>
      <c r="P26" s="50">
        <f>P112-AU112</f>
        <v>0</v>
      </c>
      <c r="Q26" s="50">
        <f>Q112-AV112</f>
        <v>0</v>
      </c>
      <c r="R26" s="51">
        <f>R112-AW112</f>
        <v>0</v>
      </c>
      <c r="S26" s="49">
        <f>S112-AX112</f>
        <v>-0.50738849845121</v>
      </c>
      <c r="T26" s="51">
        <f>T112-AY112</f>
        <v>-0.027216731607479117</v>
      </c>
      <c r="U26" s="49">
        <f>U112-AZ112</f>
        <v>2.081193021483668</v>
      </c>
      <c r="V26" s="50">
        <f>V112-BA112</f>
        <v>1.7042000396674373</v>
      </c>
      <c r="W26" s="50">
        <f>W112-BB112</f>
        <v>2.381510425333213</v>
      </c>
      <c r="X26" s="50">
        <f>X112-BC112</f>
        <v>2.261532427486101</v>
      </c>
      <c r="Y26" s="50">
        <f>Y112-BD112</f>
        <v>1.529680106940827</v>
      </c>
      <c r="Z26" s="50">
        <f>Z112-BE112</f>
        <v>0.7223307577261785</v>
      </c>
      <c r="AA26" s="51">
        <f>AA112-BF112</f>
        <v>-1.4217972004679553</v>
      </c>
      <c r="AB26" s="49">
        <f>AB112-BG112</f>
        <v>-0.10696579525841739</v>
      </c>
      <c r="AC26" s="50">
        <f>AC112-BH112</f>
        <v>-0.1160792834053801</v>
      </c>
      <c r="AD26" s="51">
        <f>AD112-BI112</f>
        <v>1</v>
      </c>
      <c r="AG26" s="60">
        <f>AVERAGE(B26:D26)</f>
        <v>1.1813662885176996</v>
      </c>
      <c r="AH26" s="61">
        <f>AVERAGE(puntuaciones!E26:G26)</f>
        <v>1.0743849515087947</v>
      </c>
      <c r="AI26" s="61">
        <f>AVERAGE(puntuaciones!H26:M26)</f>
        <v>0.10090232814198707</v>
      </c>
      <c r="AJ26" s="61">
        <f>AVERAGE(N26:R26)</f>
        <v>0</v>
      </c>
      <c r="AK26" s="61">
        <f>AVERAGE(puntuaciones!S26:T26)</f>
        <v>-0.2673026150293446</v>
      </c>
      <c r="AL26" s="61">
        <f>AVERAGE(U26:AA26)</f>
        <v>1.3226642254527812</v>
      </c>
      <c r="AM26" s="61">
        <f>AVERAGE(AB26:AD26)</f>
        <v>0.2589849737787342</v>
      </c>
      <c r="AN26" s="62">
        <f>AVERAGE(B26:AD26)</f>
        <v>0.5818505847716686</v>
      </c>
      <c r="AO26" s="63" t="s">
        <v>15</v>
      </c>
    </row>
    <row r="27" spans="1:41" ht="15.75">
      <c r="A27" s="59" t="s">
        <v>17</v>
      </c>
      <c r="B27" s="49">
        <f>B113-AG113</f>
        <v>0</v>
      </c>
      <c r="C27" s="50">
        <f>C113-AH113</f>
        <v>-0.19634969542379482</v>
      </c>
      <c r="D27" s="51">
        <f>D113-AI113</f>
        <v>-0.3578459342019905</v>
      </c>
      <c r="E27" s="49">
        <f>E113-AJ113</f>
        <v>0.1086815664145862</v>
      </c>
      <c r="F27" s="50">
        <f>F113-AK113</f>
        <v>0</v>
      </c>
      <c r="G27" s="51">
        <f>G113-AL113</f>
        <v>-0.0953754462626441</v>
      </c>
      <c r="H27" s="49">
        <f>H113-AM113</f>
        <v>0</v>
      </c>
      <c r="I27" s="50">
        <f>I113-AN113</f>
        <v>0</v>
      </c>
      <c r="J27" s="50">
        <f>J113-AO113</f>
        <v>-0.08880470397872187</v>
      </c>
      <c r="K27" s="50">
        <f>K113-AP113</f>
        <v>0.7701516293930867</v>
      </c>
      <c r="L27" s="50">
        <f>L113-AQ113</f>
        <v>-1.6331453022156048</v>
      </c>
      <c r="M27" s="51">
        <f>M113-AR113</f>
        <v>0.4512583353391188</v>
      </c>
      <c r="N27" s="49">
        <f>N113-AS113</f>
        <v>0</v>
      </c>
      <c r="O27" s="50">
        <f>O113-AT113</f>
        <v>0</v>
      </c>
      <c r="P27" s="50">
        <f>P113-AU113</f>
        <v>0</v>
      </c>
      <c r="Q27" s="50">
        <f>Q113-AV113</f>
        <v>0</v>
      </c>
      <c r="R27" s="51">
        <f>R113-AW113</f>
        <v>0</v>
      </c>
      <c r="S27" s="49">
        <f>S113-AX113</f>
        <v>-0.50738849845121</v>
      </c>
      <c r="T27" s="51">
        <f>T113-AY113</f>
        <v>-0.027216731607479117</v>
      </c>
      <c r="U27" s="49">
        <f>U113-AZ113</f>
        <v>3.2803349952546363</v>
      </c>
      <c r="V27" s="50">
        <f>V113-BA113</f>
        <v>2.6548617720974836</v>
      </c>
      <c r="W27" s="50">
        <f>W113-BB113</f>
        <v>2.381510425333213</v>
      </c>
      <c r="X27" s="50">
        <f>X113-BC113</f>
        <v>3.092288825742373</v>
      </c>
      <c r="Y27" s="50">
        <f>Y113-BD113</f>
        <v>3.386633488711346</v>
      </c>
      <c r="Z27" s="50">
        <f>Z113-BE113</f>
        <v>1.7224184885681246</v>
      </c>
      <c r="AA27" s="51">
        <f>AA113-BF113</f>
        <v>-0.8295796134243367</v>
      </c>
      <c r="AB27" s="49">
        <f>AB113-BG113</f>
        <v>0.2490427783902387</v>
      </c>
      <c r="AC27" s="50">
        <f>AC113-BH113</f>
        <v>-0.1160792834053801</v>
      </c>
      <c r="AD27" s="51">
        <f>AD113-BI113</f>
        <v>0</v>
      </c>
      <c r="AG27" s="60">
        <f>AVERAGE(B27:D27)</f>
        <v>-0.18473187654192844</v>
      </c>
      <c r="AH27" s="61">
        <f>AVERAGE(puntuaciones!E27:G27)</f>
        <v>0.004435373383980701</v>
      </c>
      <c r="AI27" s="61">
        <f>AVERAGE(puntuaciones!H27:M27)</f>
        <v>-0.08342334024368687</v>
      </c>
      <c r="AJ27" s="61">
        <f>AVERAGE(N27:R27)</f>
        <v>0</v>
      </c>
      <c r="AK27" s="61">
        <f>AVERAGE(puntuaciones!S27:T27)</f>
        <v>-0.2673026150293446</v>
      </c>
      <c r="AL27" s="61">
        <f>AVERAGE(U27:AA27)</f>
        <v>2.2412097688975487</v>
      </c>
      <c r="AM27" s="61">
        <f>AVERAGE(AB27:AD27)</f>
        <v>0.044321164994952866</v>
      </c>
      <c r="AN27" s="62">
        <f>AVERAGE(B27:AD27)</f>
        <v>0.49122058952665676</v>
      </c>
      <c r="AO27" s="63" t="s">
        <v>17</v>
      </c>
    </row>
    <row r="28" spans="1:41" ht="15.75">
      <c r="A28" s="59" t="s">
        <v>56</v>
      </c>
      <c r="B28" s="49">
        <f>B114-AG114</f>
        <v>0</v>
      </c>
      <c r="C28" s="50">
        <f>C114-AH114</f>
        <v>-0.19634969542379482</v>
      </c>
      <c r="D28" s="51">
        <f>D114-AI114</f>
        <v>0.26603534944970697</v>
      </c>
      <c r="E28" s="49">
        <f>E114-AJ114</f>
        <v>0.1086815664145862</v>
      </c>
      <c r="F28" s="50">
        <f>F114-AK114</f>
        <v>0</v>
      </c>
      <c r="G28" s="51">
        <f>G114-AL114</f>
        <v>-0.0953754462626441</v>
      </c>
      <c r="H28" s="49">
        <f>H114-AM114</f>
        <v>0</v>
      </c>
      <c r="I28" s="50">
        <f>I114-AN114</f>
        <v>0</v>
      </c>
      <c r="J28" s="50">
        <f>J114-AO114</f>
        <v>-0.0004746046526730163</v>
      </c>
      <c r="K28" s="50">
        <f>K114-AP114</f>
        <v>-0.04324868724246711</v>
      </c>
      <c r="L28" s="50">
        <f>L114-AQ114</f>
        <v>-0.013640224275031587</v>
      </c>
      <c r="M28" s="51">
        <f>M114-AR114</f>
        <v>0.4512583353391188</v>
      </c>
      <c r="N28" s="49">
        <f>N114-AS114</f>
        <v>0</v>
      </c>
      <c r="O28" s="50">
        <f>O114-AT114</f>
        <v>0</v>
      </c>
      <c r="P28" s="50">
        <f>P114-AU114</f>
        <v>0</v>
      </c>
      <c r="Q28" s="50">
        <f>Q114-AV114</f>
        <v>0</v>
      </c>
      <c r="R28" s="51">
        <f>R114-AW114</f>
        <v>0</v>
      </c>
      <c r="S28" s="49">
        <f>S114-AX114</f>
        <v>-0.50738849845121</v>
      </c>
      <c r="T28" s="51">
        <f>T114-AY114</f>
        <v>-0.027216731607479117</v>
      </c>
      <c r="U28" s="49">
        <f>U114-AZ114</f>
        <v>-0.3170909260582687</v>
      </c>
      <c r="V28" s="50">
        <f>V114-BA114</f>
        <v>-0.19712342519265552</v>
      </c>
      <c r="W28" s="50">
        <f>W114-BB114</f>
        <v>-0.1564979848391161</v>
      </c>
      <c r="X28" s="50">
        <f>X114-BC114</f>
        <v>-0.2307367672827158</v>
      </c>
      <c r="Y28" s="50">
        <f>Y114-BD114</f>
        <v>-0.3272732748296917</v>
      </c>
      <c r="Z28" s="50">
        <f>Z114-BE114</f>
        <v>-0.27775697311576764</v>
      </c>
      <c r="AA28" s="51">
        <f>AA114-BF114</f>
        <v>0.034960671772799046</v>
      </c>
      <c r="AB28" s="49">
        <f>AB114-BG114</f>
        <v>0.13607310254845628</v>
      </c>
      <c r="AC28" s="50">
        <f>AC114-BH114</f>
        <v>-0.1160792834053801</v>
      </c>
      <c r="AD28" s="51">
        <f>AD114-BI114</f>
        <v>0</v>
      </c>
      <c r="AG28" s="60">
        <f>AVERAGE(B28:D28)</f>
        <v>0.023228551341970716</v>
      </c>
      <c r="AH28" s="61">
        <f>AVERAGE(puntuaciones!E28:G28)</f>
        <v>0.004435373383980701</v>
      </c>
      <c r="AI28" s="61">
        <f>AVERAGE(puntuaciones!H28:M28)</f>
        <v>0.06564913652815785</v>
      </c>
      <c r="AJ28" s="61">
        <f>AVERAGE(N28:R28)</f>
        <v>0</v>
      </c>
      <c r="AK28" s="61">
        <f>AVERAGE(puntuaciones!S28:T28)</f>
        <v>-0.2673026150293446</v>
      </c>
      <c r="AL28" s="61">
        <f>AVERAGE(U28:AA28)</f>
        <v>-0.2102169542207738</v>
      </c>
      <c r="AM28" s="61">
        <f>AVERAGE(AB28:AD28)</f>
        <v>0.006664606381025395</v>
      </c>
      <c r="AN28" s="62">
        <f>AVERAGE(B28:AD28)</f>
        <v>-0.052042879210835453</v>
      </c>
      <c r="AO28" s="63" t="s">
        <v>56</v>
      </c>
    </row>
    <row r="29" spans="1:41" ht="15.75">
      <c r="A29" s="59" t="s">
        <v>82</v>
      </c>
      <c r="B29" s="49">
        <f>B115-AG115</f>
        <v>0</v>
      </c>
      <c r="C29" s="50">
        <f>C115-AH115</f>
        <v>-0.19634969542379482</v>
      </c>
      <c r="D29" s="51">
        <f>D115-AI115</f>
        <v>0.26603534944970697</v>
      </c>
      <c r="E29" s="49">
        <f>E115-AJ115</f>
        <v>0.1086815664145862</v>
      </c>
      <c r="F29" s="50">
        <f>F115-AK115</f>
        <v>0</v>
      </c>
      <c r="G29" s="51">
        <f>G115-AL115</f>
        <v>-0.0953754462626441</v>
      </c>
      <c r="H29" s="49">
        <f>H115-AM115</f>
        <v>0</v>
      </c>
      <c r="I29" s="50">
        <f>I115-AN115</f>
        <v>0</v>
      </c>
      <c r="J29" s="50">
        <f>J115-AO115</f>
        <v>-0.0004746046526730163</v>
      </c>
      <c r="K29" s="50">
        <f>K115-AP115</f>
        <v>-0.04324868724246711</v>
      </c>
      <c r="L29" s="50">
        <f>L115-AQ115</f>
        <v>-0.013640224275031587</v>
      </c>
      <c r="M29" s="51">
        <f>M115-AR115</f>
        <v>0.4512583353391188</v>
      </c>
      <c r="N29" s="49">
        <f>N115-AS115</f>
        <v>0</v>
      </c>
      <c r="O29" s="50">
        <f>O115-AT115</f>
        <v>0</v>
      </c>
      <c r="P29" s="50">
        <f>P115-AU115</f>
        <v>0</v>
      </c>
      <c r="Q29" s="50">
        <f>Q115-AV115</f>
        <v>0</v>
      </c>
      <c r="R29" s="51">
        <f>R115-AW115</f>
        <v>0</v>
      </c>
      <c r="S29" s="49">
        <f>S115-AX115</f>
        <v>-2.0032867729650796</v>
      </c>
      <c r="T29" s="51">
        <f>T115-AY115</f>
        <v>-0.027216731607479117</v>
      </c>
      <c r="U29" s="49">
        <f>U115-AZ115</f>
        <v>-0.3170909260582687</v>
      </c>
      <c r="V29" s="50">
        <f>V115-BA115</f>
        <v>-0.19712342519265552</v>
      </c>
      <c r="W29" s="50">
        <f>W115-BB115</f>
        <v>-0.1564979848391161</v>
      </c>
      <c r="X29" s="50">
        <f>X115-BC115</f>
        <v>-0.2307367672827158</v>
      </c>
      <c r="Y29" s="50">
        <f>Y115-BD115</f>
        <v>-0.3272732748296917</v>
      </c>
      <c r="Z29" s="50">
        <f>Z115-BE115</f>
        <v>-0.27775697311576764</v>
      </c>
      <c r="AA29" s="51">
        <f>AA115-BF115</f>
        <v>0.034960671772799046</v>
      </c>
      <c r="AB29" s="49">
        <f>AB115-BG115</f>
        <v>-0.7623277369748306</v>
      </c>
      <c r="AC29" s="50">
        <f>AC115-BH115</f>
        <v>-0.1160792834053801</v>
      </c>
      <c r="AD29" s="51">
        <f>AD115-BI115</f>
        <v>0</v>
      </c>
      <c r="AG29" s="60">
        <f>AVERAGE(B29:D29)</f>
        <v>0.023228551341970716</v>
      </c>
      <c r="AH29" s="61">
        <f>AVERAGE(puntuaciones!E29:G29)</f>
        <v>0.004435373383980701</v>
      </c>
      <c r="AI29" s="61">
        <f>AVERAGE(puntuaciones!H29:M29)</f>
        <v>0.06564913652815785</v>
      </c>
      <c r="AJ29" s="61">
        <f>AVERAGE(N29:R29)</f>
        <v>0</v>
      </c>
      <c r="AK29" s="61">
        <f>AVERAGE(puntuaciones!S29:T29)</f>
        <v>-1.0152517522862794</v>
      </c>
      <c r="AL29" s="61">
        <f>AVERAGE(U29:AA29)</f>
        <v>-0.2102169542207738</v>
      </c>
      <c r="AM29" s="61">
        <f>AVERAGE(AB29:AD29)</f>
        <v>-0.2928023401267369</v>
      </c>
      <c r="AN29" s="62">
        <f>AVERAGE(B29:AD29)</f>
        <v>-0.13460491762590981</v>
      </c>
      <c r="AO29" s="63" t="s">
        <v>82</v>
      </c>
    </row>
    <row r="30" spans="1:41" ht="15.75">
      <c r="A30" s="59" t="s">
        <v>80</v>
      </c>
      <c r="B30" s="49">
        <f>B116-AG116</f>
        <v>0</v>
      </c>
      <c r="C30" s="50">
        <f>C116-AH116</f>
        <v>-0.19634969542379482</v>
      </c>
      <c r="D30" s="51">
        <f>D116-AI116</f>
        <v>0.26603534944970697</v>
      </c>
      <c r="E30" s="49">
        <f>E116-AJ116</f>
        <v>-0.6209404458028045</v>
      </c>
      <c r="F30" s="50">
        <f>F116-AK116</f>
        <v>0</v>
      </c>
      <c r="G30" s="51">
        <f>G116-AL116</f>
        <v>-0.0953754462626441</v>
      </c>
      <c r="H30" s="49">
        <f>H116-AM116</f>
        <v>0</v>
      </c>
      <c r="I30" s="50">
        <f>I116-AN116</f>
        <v>0</v>
      </c>
      <c r="J30" s="50">
        <f>J116-AO116</f>
        <v>-0.0004746046526730163</v>
      </c>
      <c r="K30" s="50">
        <f>K116-AP116</f>
        <v>-0.04324868724246711</v>
      </c>
      <c r="L30" s="50">
        <f>L116-AQ116</f>
        <v>-0.013640224275031587</v>
      </c>
      <c r="M30" s="51">
        <f>M116-AR116</f>
        <v>0.4512583353391188</v>
      </c>
      <c r="N30" s="49">
        <f>N116-AS116</f>
        <v>0</v>
      </c>
      <c r="O30" s="50">
        <f>O116-AT116</f>
        <v>0</v>
      </c>
      <c r="P30" s="50">
        <f>P116-AU116</f>
        <v>0</v>
      </c>
      <c r="Q30" s="50">
        <f>Q116-AV116</f>
        <v>0</v>
      </c>
      <c r="R30" s="51">
        <f>R116-AW116</f>
        <v>0</v>
      </c>
      <c r="S30" s="49">
        <f>S116-AX116</f>
        <v>-2.0032867729650796</v>
      </c>
      <c r="T30" s="51">
        <f>T116-AY116</f>
        <v>-0.027216731607479117</v>
      </c>
      <c r="U30" s="49">
        <f>U116-AZ116</f>
        <v>-0.3170909260582687</v>
      </c>
      <c r="V30" s="50">
        <f>V116-BA116</f>
        <v>-0.19712342519265552</v>
      </c>
      <c r="W30" s="50">
        <f>W116-BB116</f>
        <v>-0.1564979848391161</v>
      </c>
      <c r="X30" s="50">
        <f>X116-BC116</f>
        <v>-0.2307367672827158</v>
      </c>
      <c r="Y30" s="50">
        <f>Y116-BD116</f>
        <v>-0.3272732748296917</v>
      </c>
      <c r="Z30" s="50">
        <f>Z116-BE116</f>
        <v>-0.27775697311576764</v>
      </c>
      <c r="AA30" s="51">
        <f>AA116-BF116</f>
        <v>0.034960671772799046</v>
      </c>
      <c r="AB30" s="49">
        <f>AB116-BG116</f>
        <v>0.3287081056779022</v>
      </c>
      <c r="AC30" s="50">
        <f>AC116-BH116</f>
        <v>-0.1160792834053801</v>
      </c>
      <c r="AD30" s="51">
        <f>AD116-BI116</f>
        <v>0</v>
      </c>
      <c r="AG30" s="60">
        <f>AVERAGE(B30:D30)</f>
        <v>0.023228551341970716</v>
      </c>
      <c r="AH30" s="61">
        <f>AVERAGE(puntuaciones!E30:G30)</f>
        <v>-0.2387719640218162</v>
      </c>
      <c r="AI30" s="61">
        <f>AVERAGE(puntuaciones!H30:M30)</f>
        <v>0.06564913652815785</v>
      </c>
      <c r="AJ30" s="61">
        <f>AVERAGE(N30:R30)</f>
        <v>0</v>
      </c>
      <c r="AK30" s="61">
        <f>AVERAGE(puntuaciones!S30:T30)</f>
        <v>-1.0152517522862794</v>
      </c>
      <c r="AL30" s="61">
        <f>AVERAGE(U30:AA30)</f>
        <v>-0.2102169542207738</v>
      </c>
      <c r="AM30" s="61">
        <f>AVERAGE(AB30:AD30)</f>
        <v>0.0708762740908407</v>
      </c>
      <c r="AN30" s="62">
        <f>AVERAGE(B30:AD30)</f>
        <v>-0.12214237174882905</v>
      </c>
      <c r="AO30" s="63" t="s">
        <v>80</v>
      </c>
    </row>
    <row r="31" spans="1:41" ht="15.75">
      <c r="A31" s="59" t="s">
        <v>23</v>
      </c>
      <c r="B31" s="49">
        <f>B117-AG117</f>
        <v>0</v>
      </c>
      <c r="C31" s="50">
        <f>C117-AH117</f>
        <v>-0.19634969542379482</v>
      </c>
      <c r="D31" s="51">
        <f>D117-AI117</f>
        <v>-0.9817272178536881</v>
      </c>
      <c r="E31" s="49">
        <f>E117-AJ117</f>
        <v>-0.6209404458028045</v>
      </c>
      <c r="F31" s="50">
        <f>F117-AK117</f>
        <v>1</v>
      </c>
      <c r="G31" s="51">
        <f>G117-AL117</f>
        <v>2.1515186677994653</v>
      </c>
      <c r="H31" s="49">
        <f>H117-AM117</f>
        <v>0</v>
      </c>
      <c r="I31" s="50">
        <f>I117-AN117</f>
        <v>0</v>
      </c>
      <c r="J31" s="50">
        <f>J117-AO117</f>
        <v>0.0010936541996378057</v>
      </c>
      <c r="K31" s="50">
        <f>K117-AP117</f>
        <v>-0.04324868724246711</v>
      </c>
      <c r="L31" s="50">
        <f>L117-AQ117</f>
        <v>-0.29605094666581555</v>
      </c>
      <c r="M31" s="51">
        <f>M117-AR117</f>
        <v>-2.1868673174126525</v>
      </c>
      <c r="N31" s="49">
        <f>N117-AS117</f>
        <v>0</v>
      </c>
      <c r="O31" s="50">
        <f>O117-AT117</f>
        <v>0</v>
      </c>
      <c r="P31" s="50">
        <f>P117-AU117</f>
        <v>0</v>
      </c>
      <c r="Q31" s="50">
        <f>Q117-AV117</f>
        <v>0</v>
      </c>
      <c r="R31" s="51">
        <f>R117-AW117</f>
        <v>1</v>
      </c>
      <c r="S31" s="49">
        <f>S117-AX117</f>
        <v>-0.50738849845121</v>
      </c>
      <c r="T31" s="51">
        <f>T117-AY117</f>
        <v>-0.027216731607479117</v>
      </c>
      <c r="U31" s="49">
        <f>U117-AZ117</f>
        <v>2.081193021483668</v>
      </c>
      <c r="V31" s="50">
        <f>V117-BA117</f>
        <v>1.7042000396674373</v>
      </c>
      <c r="W31" s="50">
        <f>W117-BB117</f>
        <v>2.381510425333213</v>
      </c>
      <c r="X31" s="50">
        <f>X117-BC117</f>
        <v>2.261532427486101</v>
      </c>
      <c r="Y31" s="50">
        <f>Y117-BD117</f>
        <v>1.529680106940827</v>
      </c>
      <c r="Z31" s="50">
        <f>Z117-BE117</f>
        <v>1.7224184885681246</v>
      </c>
      <c r="AA31" s="51">
        <f>AA117-BF117</f>
        <v>-1.7312037323452665</v>
      </c>
      <c r="AB31" s="49">
        <f>AB117-BG117</f>
        <v>0.41696823962651763</v>
      </c>
      <c r="AC31" s="50">
        <f>AC117-BH117</f>
        <v>-0.1160792834053801</v>
      </c>
      <c r="AD31" s="51">
        <f>AD117-BI117</f>
        <v>0</v>
      </c>
      <c r="AG31" s="60">
        <f>AVERAGE(B31:D31)</f>
        <v>-0.39269230442582764</v>
      </c>
      <c r="AH31" s="61">
        <f>AVERAGE(puntuaciones!E31:G31)</f>
        <v>0.8435260739988869</v>
      </c>
      <c r="AI31" s="61">
        <f>AVERAGE(puntuaciones!H31:M31)</f>
        <v>-0.42084554952021624</v>
      </c>
      <c r="AJ31" s="61">
        <f>AVERAGE(N31:R31)</f>
        <v>0.2</v>
      </c>
      <c r="AK31" s="61">
        <f>AVERAGE(puntuaciones!S31:T31)</f>
        <v>-0.2673026150293446</v>
      </c>
      <c r="AL31" s="61">
        <f>AVERAGE(U31:AA31)</f>
        <v>1.4213329681620148</v>
      </c>
      <c r="AM31" s="61">
        <f>AVERAGE(AB31:AD31)</f>
        <v>0.10029631874037918</v>
      </c>
      <c r="AN31" s="62">
        <f>AVERAGE(B31:AD31)</f>
        <v>0.32907043154808396</v>
      </c>
      <c r="AO31" s="63" t="s">
        <v>23</v>
      </c>
    </row>
    <row r="32" spans="1:41" ht="15.75">
      <c r="A32" s="59" t="s">
        <v>39</v>
      </c>
      <c r="B32" s="49">
        <f>B118-AG118</f>
        <v>0</v>
      </c>
      <c r="C32" s="50">
        <f>C118-AH118</f>
        <v>-0.19634969542379482</v>
      </c>
      <c r="D32" s="51">
        <f>D118-AI118</f>
        <v>0.26603534944970697</v>
      </c>
      <c r="E32" s="49">
        <f>E118-AJ118</f>
        <v>0.1086815664145862</v>
      </c>
      <c r="F32" s="50">
        <f>F118-AK118</f>
        <v>0</v>
      </c>
      <c r="G32" s="51">
        <f>G118-AL118</f>
        <v>-0.0953754462626441</v>
      </c>
      <c r="H32" s="49">
        <f>H118-AM118</f>
        <v>0</v>
      </c>
      <c r="I32" s="50">
        <f>I118-AN118</f>
        <v>0</v>
      </c>
      <c r="J32" s="50">
        <f>J118-AO118</f>
        <v>-0.0004746046526730163</v>
      </c>
      <c r="K32" s="50">
        <f>K118-AP118</f>
        <v>-0.04324868724246711</v>
      </c>
      <c r="L32" s="50">
        <f>L118-AQ118</f>
        <v>-0.013640224275031587</v>
      </c>
      <c r="M32" s="51">
        <f>M118-AR118</f>
        <v>0.4512583353391188</v>
      </c>
      <c r="N32" s="49">
        <f>N118-AS118</f>
        <v>0</v>
      </c>
      <c r="O32" s="50">
        <f>O118-AT118</f>
        <v>0</v>
      </c>
      <c r="P32" s="50">
        <f>P118-AU118</f>
        <v>0</v>
      </c>
      <c r="Q32" s="50">
        <f>Q118-AV118</f>
        <v>0</v>
      </c>
      <c r="R32" s="51">
        <f>R118-AW118</f>
        <v>0</v>
      </c>
      <c r="S32" s="49">
        <f>S118-AX118</f>
        <v>-0.50738849845121</v>
      </c>
      <c r="T32" s="51">
        <f>T118-AY118</f>
        <v>1.814754262425039</v>
      </c>
      <c r="U32" s="49">
        <f>U118-AZ118</f>
        <v>-0.3170909260582687</v>
      </c>
      <c r="V32" s="50">
        <f>V118-BA118</f>
        <v>-0.19712342519265552</v>
      </c>
      <c r="W32" s="50">
        <f>W118-BB118</f>
        <v>-0.1564979848391161</v>
      </c>
      <c r="X32" s="50">
        <f>X118-BC118</f>
        <v>-0.2307367672827158</v>
      </c>
      <c r="Y32" s="50">
        <f>Y118-BD118</f>
        <v>-0.3272732748296917</v>
      </c>
      <c r="Z32" s="50">
        <f>Z118-BE118</f>
        <v>-0.27775697311576764</v>
      </c>
      <c r="AA32" s="51">
        <f>AA118-BF118</f>
        <v>0.034960671772799046</v>
      </c>
      <c r="AB32" s="49">
        <f>AB118-BG118</f>
        <v>0.20152183040747562</v>
      </c>
      <c r="AC32" s="50">
        <f>AC118-BH118</f>
        <v>-0.1160792834053801</v>
      </c>
      <c r="AD32" s="51">
        <f>AD118-BI118</f>
        <v>0</v>
      </c>
      <c r="AG32" s="60">
        <f>AVERAGE(B32:D32)</f>
        <v>0.023228551341970716</v>
      </c>
      <c r="AH32" s="61">
        <f>AVERAGE(puntuaciones!E32:G32)</f>
        <v>0.004435373383980701</v>
      </c>
      <c r="AI32" s="61">
        <f>AVERAGE(puntuaciones!H32:M32)</f>
        <v>0.06564913652815785</v>
      </c>
      <c r="AJ32" s="61">
        <f>AVERAGE(N32:R32)</f>
        <v>0</v>
      </c>
      <c r="AK32" s="61">
        <f>AVERAGE(puntuaciones!S32:T32)</f>
        <v>0.6536828819869145</v>
      </c>
      <c r="AL32" s="61">
        <f>AVERAGE(U32:AA32)</f>
        <v>-0.2102169542207738</v>
      </c>
      <c r="AM32" s="61">
        <f>AVERAGE(AB32:AD32)</f>
        <v>0.02848084900069851</v>
      </c>
      <c r="AN32" s="62">
        <f>AVERAGE(B32:AD32)</f>
        <v>0.013730214647493426</v>
      </c>
      <c r="AO32" s="63" t="s">
        <v>39</v>
      </c>
    </row>
    <row r="33" spans="1:41" ht="15.75">
      <c r="A33" s="59" t="s">
        <v>64</v>
      </c>
      <c r="B33" s="49">
        <f>B119-AG119</f>
        <v>0</v>
      </c>
      <c r="C33" s="50">
        <f>C119-AH119</f>
        <v>-0.19634969542379482</v>
      </c>
      <c r="D33" s="51">
        <f>D119-AI119</f>
        <v>0.26603534944970697</v>
      </c>
      <c r="E33" s="49">
        <f>E119-AJ119</f>
        <v>0.1086815664145862</v>
      </c>
      <c r="F33" s="50">
        <f>F119-AK119</f>
        <v>0</v>
      </c>
      <c r="G33" s="51">
        <f>G119-AL119</f>
        <v>-0.0953754462626441</v>
      </c>
      <c r="H33" s="49">
        <f>H119-AM119</f>
        <v>0</v>
      </c>
      <c r="I33" s="50">
        <f>I119-AN119</f>
        <v>0</v>
      </c>
      <c r="J33" s="50">
        <f>J119-AO119</f>
        <v>-0.0004746046526730163</v>
      </c>
      <c r="K33" s="50">
        <f>K119-AP119</f>
        <v>-0.04324868724246711</v>
      </c>
      <c r="L33" s="50">
        <f>L119-AQ119</f>
        <v>-0.013640224275031587</v>
      </c>
      <c r="M33" s="51">
        <f>M119-AR119</f>
        <v>0.4512583353391188</v>
      </c>
      <c r="N33" s="49">
        <f>N119-AS119</f>
        <v>0</v>
      </c>
      <c r="O33" s="50">
        <f>O119-AT119</f>
        <v>0</v>
      </c>
      <c r="P33" s="50">
        <f>P119-AU119</f>
        <v>0</v>
      </c>
      <c r="Q33" s="50">
        <f>Q119-AV119</f>
        <v>0</v>
      </c>
      <c r="R33" s="51">
        <f>R119-AW119</f>
        <v>0</v>
      </c>
      <c r="S33" s="49">
        <f>S119-AX119</f>
        <v>-0.50738849845121</v>
      </c>
      <c r="T33" s="51">
        <f>T119-AY119</f>
        <v>-0.027216731607479117</v>
      </c>
      <c r="U33" s="49">
        <f>U119-AZ119</f>
        <v>-0.3170909260582687</v>
      </c>
      <c r="V33" s="50">
        <f>V119-BA119</f>
        <v>-0.19712342519265552</v>
      </c>
      <c r="W33" s="50">
        <f>W119-BB119</f>
        <v>-0.1564979848391161</v>
      </c>
      <c r="X33" s="50">
        <f>X119-BC119</f>
        <v>-0.2307367672827158</v>
      </c>
      <c r="Y33" s="50">
        <f>Y119-BD119</f>
        <v>-0.3272732748296917</v>
      </c>
      <c r="Z33" s="50">
        <f>Z119-BE119</f>
        <v>-0.27775697311576764</v>
      </c>
      <c r="AA33" s="51">
        <f>AA119-BF119</f>
        <v>0.034960671772799046</v>
      </c>
      <c r="AB33" s="49">
        <f>AB119-BG119</f>
        <v>-0.7985814258486675</v>
      </c>
      <c r="AC33" s="50">
        <f>AC119-BH119</f>
        <v>-0.1160792834053801</v>
      </c>
      <c r="AD33" s="51">
        <f>AD119-BI119</f>
        <v>0</v>
      </c>
      <c r="AG33" s="60">
        <f>AVERAGE(B33:D33)</f>
        <v>0.023228551341970716</v>
      </c>
      <c r="AH33" s="61">
        <f>AVERAGE(puntuaciones!E33:G33)</f>
        <v>0.004435373383980701</v>
      </c>
      <c r="AI33" s="61">
        <f>AVERAGE(puntuaciones!H33:M33)</f>
        <v>0.06564913652815785</v>
      </c>
      <c r="AJ33" s="61">
        <f>AVERAGE(N33:R33)</f>
        <v>0</v>
      </c>
      <c r="AK33" s="61">
        <f>AVERAGE(puntuaciones!S33:T33)</f>
        <v>-0.2673026150293446</v>
      </c>
      <c r="AL33" s="61">
        <f>AVERAGE(U33:AA33)</f>
        <v>-0.2102169542207738</v>
      </c>
      <c r="AM33" s="61">
        <f>AVERAGE(AB33:AD33)</f>
        <v>-0.3048869030846825</v>
      </c>
      <c r="AN33" s="62">
        <f>AVERAGE(B33:AD33)</f>
        <v>-0.08427234570728799</v>
      </c>
      <c r="AO33" s="63" t="s">
        <v>64</v>
      </c>
    </row>
    <row r="34" spans="1:41" ht="15.75">
      <c r="A34" s="59" t="s">
        <v>40</v>
      </c>
      <c r="B34" s="49">
        <f>B120-AG120</f>
        <v>0</v>
      </c>
      <c r="C34" s="50">
        <f>C120-AH120</f>
        <v>0.5843255338313771</v>
      </c>
      <c r="D34" s="51">
        <f>D120-AI120</f>
        <v>0.26603534944970697</v>
      </c>
      <c r="E34" s="49">
        <f>E120-AJ120</f>
        <v>-0.6209404458028045</v>
      </c>
      <c r="F34" s="50">
        <f>F120-AK120</f>
        <v>0</v>
      </c>
      <c r="G34" s="51">
        <f>G120-AL120</f>
        <v>-0.0953754462626441</v>
      </c>
      <c r="H34" s="49">
        <f>H120-AM120</f>
        <v>0</v>
      </c>
      <c r="I34" s="50">
        <f>I120-AN120</f>
        <v>0</v>
      </c>
      <c r="J34" s="50">
        <f>J120-AO120</f>
        <v>-0.0004746046526730163</v>
      </c>
      <c r="K34" s="50">
        <f>K120-AP120</f>
        <v>-0.04324868724246711</v>
      </c>
      <c r="L34" s="50">
        <f>L120-AQ120</f>
        <v>-0.013640224275031587</v>
      </c>
      <c r="M34" s="51">
        <f>M120-AR120</f>
        <v>0.4512583353391188</v>
      </c>
      <c r="N34" s="49">
        <f>N120-AS120</f>
        <v>0</v>
      </c>
      <c r="O34" s="50">
        <f>O120-AT120</f>
        <v>0</v>
      </c>
      <c r="P34" s="50">
        <f>P120-AU120</f>
        <v>0</v>
      </c>
      <c r="Q34" s="50">
        <f>Q120-AV120</f>
        <v>0</v>
      </c>
      <c r="R34" s="51">
        <f>R120-AW120</f>
        <v>0</v>
      </c>
      <c r="S34" s="49">
        <f>S120-AX120</f>
        <v>-2.0032867729650796</v>
      </c>
      <c r="T34" s="51">
        <f>T120-AY120</f>
        <v>-0.027216731607479117</v>
      </c>
      <c r="U34" s="49">
        <f>U120-AZ120</f>
        <v>-0.3170909260582687</v>
      </c>
      <c r="V34" s="50">
        <f>V120-BA120</f>
        <v>-0.19712342519265552</v>
      </c>
      <c r="W34" s="50">
        <f>W120-BB120</f>
        <v>-0.1564979848391161</v>
      </c>
      <c r="X34" s="50">
        <f>X120-BC120</f>
        <v>-0.2307367672827158</v>
      </c>
      <c r="Y34" s="50">
        <f>Y120-BD120</f>
        <v>-0.3272732748296917</v>
      </c>
      <c r="Z34" s="50">
        <f>Z120-BE120</f>
        <v>-0.27775697311576764</v>
      </c>
      <c r="AA34" s="51">
        <f>AA120-BF120</f>
        <v>0.034960671772799046</v>
      </c>
      <c r="AB34" s="49">
        <f>AB120-BG120</f>
        <v>-0.2468771978409945</v>
      </c>
      <c r="AC34" s="50">
        <f>AC120-BH120</f>
        <v>2.5333931987120577</v>
      </c>
      <c r="AD34" s="51">
        <f>AD120-BI120</f>
        <v>1</v>
      </c>
      <c r="AG34" s="60">
        <f>AVERAGE(B34:D34)</f>
        <v>0.28345362776036137</v>
      </c>
      <c r="AH34" s="61">
        <f>AVERAGE(puntuaciones!E34:G34)</f>
        <v>-0.2387719640218162</v>
      </c>
      <c r="AI34" s="61">
        <f>AVERAGE(puntuaciones!H34:M34)</f>
        <v>0.06564913652815785</v>
      </c>
      <c r="AJ34" s="61">
        <f>AVERAGE(N34:R34)</f>
        <v>0</v>
      </c>
      <c r="AK34" s="61">
        <f>AVERAGE(puntuaciones!S34:T34)</f>
        <v>-1.0152517522862794</v>
      </c>
      <c r="AL34" s="61">
        <f>AVERAGE(U34:AA34)</f>
        <v>-0.2102169542207738</v>
      </c>
      <c r="AM34" s="61">
        <f>AVERAGE(AB34:AD34)</f>
        <v>1.0955053336236877</v>
      </c>
      <c r="AN34" s="62">
        <f>AVERAGE(B34:AD34)</f>
        <v>0.010773573349574834</v>
      </c>
      <c r="AO34" s="63" t="s">
        <v>40</v>
      </c>
    </row>
    <row r="35" spans="1:41" ht="15.75">
      <c r="A35" s="59" t="s">
        <v>78</v>
      </c>
      <c r="B35" s="49">
        <f>B121-AG121</f>
        <v>0</v>
      </c>
      <c r="C35" s="50">
        <f>C121-AH121</f>
        <v>-0.19634969542379482</v>
      </c>
      <c r="D35" s="51">
        <f>D121-AI121</f>
        <v>-0.04590529237614177</v>
      </c>
      <c r="E35" s="49">
        <f>E121-AJ121</f>
        <v>0.1086815664145862</v>
      </c>
      <c r="F35" s="50">
        <f>F121-AK121</f>
        <v>0</v>
      </c>
      <c r="G35" s="51">
        <f>G121-AL121</f>
        <v>-0.0953754462626441</v>
      </c>
      <c r="H35" s="49">
        <f>H121-AM121</f>
        <v>0</v>
      </c>
      <c r="I35" s="50">
        <f>I121-AN121</f>
        <v>0</v>
      </c>
      <c r="J35" s="50">
        <f>J121-AO121</f>
        <v>-0.0004746046526730163</v>
      </c>
      <c r="K35" s="50">
        <f>K121-AP121</f>
        <v>-0.04324868724246711</v>
      </c>
      <c r="L35" s="50">
        <f>L121-AQ121</f>
        <v>-0.013640224275031587</v>
      </c>
      <c r="M35" s="51">
        <f>M121-AR121</f>
        <v>0.4512583353391188</v>
      </c>
      <c r="N35" s="49">
        <f>N121-AS121</f>
        <v>0</v>
      </c>
      <c r="O35" s="50">
        <f>O121-AT121</f>
        <v>0</v>
      </c>
      <c r="P35" s="50">
        <f>P121-AU121</f>
        <v>0</v>
      </c>
      <c r="Q35" s="50">
        <f>Q121-AV121</f>
        <v>0</v>
      </c>
      <c r="R35" s="51">
        <f>R121-AW121</f>
        <v>1</v>
      </c>
      <c r="S35" s="49">
        <f>S121-AX121</f>
        <v>-2.0032867729650796</v>
      </c>
      <c r="T35" s="51">
        <f>T121-AY121</f>
        <v>-0.027216731607479117</v>
      </c>
      <c r="U35" s="49">
        <f>U121-AZ121</f>
        <v>-0.3170909260582687</v>
      </c>
      <c r="V35" s="50">
        <f>V121-BA121</f>
        <v>-0.19712342519265552</v>
      </c>
      <c r="W35" s="50">
        <f>W121-BB121</f>
        <v>-0.1564979848391161</v>
      </c>
      <c r="X35" s="50">
        <f>X121-BC121</f>
        <v>-0.2307367672827158</v>
      </c>
      <c r="Y35" s="50">
        <f>Y121-BD121</f>
        <v>-0.3272732748296917</v>
      </c>
      <c r="Z35" s="50">
        <f>Z121-BE121</f>
        <v>-0.27775697311576764</v>
      </c>
      <c r="AA35" s="51">
        <f>AA121-BF121</f>
        <v>0.034960671772799046</v>
      </c>
      <c r="AB35" s="49">
        <f>AB121-BG121</f>
        <v>-0.8399716062905526</v>
      </c>
      <c r="AC35" s="50">
        <f>AC121-BH121</f>
        <v>-0.1160792834053801</v>
      </c>
      <c r="AD35" s="51">
        <f>AD121-BI121</f>
        <v>0</v>
      </c>
      <c r="AG35" s="60">
        <f>AVERAGE(B35:D35)</f>
        <v>-0.08075166259997886</v>
      </c>
      <c r="AH35" s="61">
        <f>AVERAGE(puntuaciones!E35:G35)</f>
        <v>0.004435373383980701</v>
      </c>
      <c r="AI35" s="61">
        <f>AVERAGE(puntuaciones!H35:M35)</f>
        <v>0.06564913652815785</v>
      </c>
      <c r="AJ35" s="61">
        <f>AVERAGE(N35:R35)</f>
        <v>0.2</v>
      </c>
      <c r="AK35" s="61">
        <f>AVERAGE(puntuaciones!S35:T35)</f>
        <v>-1.0152517522862794</v>
      </c>
      <c r="AL35" s="61">
        <f>AVERAGE(U35:AA35)</f>
        <v>-0.2102169542207738</v>
      </c>
      <c r="AM35" s="61">
        <f>AVERAGE(AB35:AD35)</f>
        <v>-0.31868362989864424</v>
      </c>
      <c r="AN35" s="62">
        <f>AVERAGE(B35:AD35)</f>
        <v>-0.11355610766527433</v>
      </c>
      <c r="AO35" s="63" t="s">
        <v>78</v>
      </c>
    </row>
    <row r="36" spans="1:41" ht="15.75">
      <c r="A36" s="59" t="s">
        <v>88</v>
      </c>
      <c r="B36" s="49">
        <f>B122-AG122</f>
        <v>0</v>
      </c>
      <c r="C36" s="50">
        <f>C122-AH122</f>
        <v>-0.20832945660400082</v>
      </c>
      <c r="D36" s="51">
        <f>D122-AI122</f>
        <v>-0.9817272178536881</v>
      </c>
      <c r="E36" s="49">
        <f>E122-AJ122</f>
        <v>0.1086815664145862</v>
      </c>
      <c r="F36" s="50">
        <f>F122-AK122</f>
        <v>0</v>
      </c>
      <c r="G36" s="51">
        <f>G122-AL122</f>
        <v>-2.8184720177572284</v>
      </c>
      <c r="H36" s="49">
        <f>H122-AM122</f>
        <v>0</v>
      </c>
      <c r="I36" s="50">
        <f>I122-AN122</f>
        <v>0</v>
      </c>
      <c r="J36" s="50">
        <f>J122-AO122</f>
        <v>0.09099201237799726</v>
      </c>
      <c r="K36" s="50">
        <f>K122-AP122</f>
        <v>0.203567333662809</v>
      </c>
      <c r="L36" s="50">
        <f>L122-AQ122</f>
        <v>5.197015498511471</v>
      </c>
      <c r="M36" s="51">
        <f>M122-AR122</f>
        <v>-2.1868673174126525</v>
      </c>
      <c r="N36" s="49">
        <f>N122-AS122</f>
        <v>0</v>
      </c>
      <c r="O36" s="50">
        <f>O122-AT122</f>
        <v>0</v>
      </c>
      <c r="P36" s="50">
        <f>P122-AU122</f>
        <v>0</v>
      </c>
      <c r="Q36" s="50">
        <f>Q122-AV122</f>
        <v>1</v>
      </c>
      <c r="R36" s="51">
        <f>R122-AW122</f>
        <v>0</v>
      </c>
      <c r="S36" s="49">
        <f>S122-AX122</f>
        <v>-0.50738849845121</v>
      </c>
      <c r="T36" s="51">
        <f>T122-AY122</f>
        <v>1.4916601852457143</v>
      </c>
      <c r="U36" s="49">
        <f>U122-AZ122</f>
        <v>0.5274960915871125</v>
      </c>
      <c r="V36" s="50">
        <f>V122-BA122</f>
        <v>-3.815166274485588</v>
      </c>
      <c r="W36" s="50">
        <f>W122-BB122</f>
        <v>-2.524784755643326</v>
      </c>
      <c r="X36" s="50">
        <f>X122-BC122</f>
        <v>-2.4376109190539736</v>
      </c>
      <c r="Y36" s="50">
        <f>Y122-BD122</f>
        <v>1.9018844471230398</v>
      </c>
      <c r="Z36" s="50">
        <f>Z122-BE122</f>
        <v>-3.5585318378204263</v>
      </c>
      <c r="AA36" s="51">
        <f>AA122-BF122</f>
        <v>0.7810624745666921</v>
      </c>
      <c r="AB36" s="49">
        <f>AB122-BG122</f>
        <v>0.5438680456289664</v>
      </c>
      <c r="AC36" s="50">
        <f>AC122-BH122</f>
        <v>1.3917803302161493</v>
      </c>
      <c r="AD36" s="51">
        <f>AD122-BI122</f>
        <v>1</v>
      </c>
      <c r="AG36" s="60">
        <f>AVERAGE(B36:D36)</f>
        <v>-0.39668555815256296</v>
      </c>
      <c r="AH36" s="61">
        <f>AVERAGE(puntuaciones!E36:G36)</f>
        <v>-0.9032634837808807</v>
      </c>
      <c r="AI36" s="61">
        <f>AVERAGE(puntuaciones!H36:M36)</f>
        <v>0.5507845878566041</v>
      </c>
      <c r="AJ36" s="61">
        <f>AVERAGE(N36:R36)</f>
        <v>0.2</v>
      </c>
      <c r="AK36" s="61">
        <f>AVERAGE(puntuaciones!S36:T36)</f>
        <v>0.49213584339725214</v>
      </c>
      <c r="AL36" s="61">
        <f>AVERAGE(U36:AA36)</f>
        <v>-1.3036643962466385</v>
      </c>
      <c r="AM36" s="61">
        <f>AVERAGE(AB36:AD36)</f>
        <v>0.9785494586150386</v>
      </c>
      <c r="AN36" s="62">
        <f>AVERAGE(B36:AD36)</f>
        <v>-0.16554725206026055</v>
      </c>
      <c r="AO36" s="63" t="s">
        <v>88</v>
      </c>
    </row>
    <row r="37" spans="1:41" ht="15.75">
      <c r="A37" s="59" t="s">
        <v>24</v>
      </c>
      <c r="B37" s="49">
        <f>B123-AG123</f>
        <v>0</v>
      </c>
      <c r="C37" s="50">
        <f>C123-AH123</f>
        <v>0.8785762149495923</v>
      </c>
      <c r="D37" s="51">
        <f>D123-AI123</f>
        <v>0.26603534944970697</v>
      </c>
      <c r="E37" s="49">
        <f>E123-AJ123</f>
        <v>0.1086815664145862</v>
      </c>
      <c r="F37" s="50">
        <f>F123-AK123</f>
        <v>0</v>
      </c>
      <c r="G37" s="51">
        <f>G123-AL123</f>
        <v>-0.0953754462626441</v>
      </c>
      <c r="H37" s="49">
        <f>H123-AM123</f>
        <v>0</v>
      </c>
      <c r="I37" s="50">
        <f>I123-AN123</f>
        <v>1</v>
      </c>
      <c r="J37" s="50">
        <f>J123-AO123</f>
        <v>-0.3600680373661107</v>
      </c>
      <c r="K37" s="50">
        <f>K123-AP123</f>
        <v>0.7701516293930867</v>
      </c>
      <c r="L37" s="50">
        <f>L123-AQ123</f>
        <v>0.2640146099764694</v>
      </c>
      <c r="M37" s="51">
        <f>M123-AR123</f>
        <v>0.4512583353391188</v>
      </c>
      <c r="N37" s="49">
        <f>N123-AS123</f>
        <v>0</v>
      </c>
      <c r="O37" s="50">
        <f>O123-AT123</f>
        <v>0</v>
      </c>
      <c r="P37" s="50">
        <f>P123-AU123</f>
        <v>0</v>
      </c>
      <c r="Q37" s="50">
        <f>Q123-AV123</f>
        <v>0</v>
      </c>
      <c r="R37" s="51">
        <f>R123-AW123</f>
        <v>0</v>
      </c>
      <c r="S37" s="49">
        <f>S123-AX123</f>
        <v>-0.50738849845121</v>
      </c>
      <c r="T37" s="51">
        <f>T123-AY123</f>
        <v>-0.027216731607479117</v>
      </c>
      <c r="U37" s="49">
        <f>U123-AZ123</f>
        <v>0.8818333127935204</v>
      </c>
      <c r="V37" s="50">
        <f>V123-BA123</f>
        <v>0.6845727888450757</v>
      </c>
      <c r="W37" s="50">
        <f>W123-BB123</f>
        <v>0.6442111336353822</v>
      </c>
      <c r="X37" s="50">
        <f>X123-BC123</f>
        <v>0.5445495022774881</v>
      </c>
      <c r="Y37" s="50">
        <f>Y123-BD123</f>
        <v>1.5197797016880978</v>
      </c>
      <c r="Z37" s="50">
        <f>Z123-BE123</f>
        <v>1.42174707568326</v>
      </c>
      <c r="AA37" s="51">
        <f>AA123-BF123</f>
        <v>-0.3144345534744577</v>
      </c>
      <c r="AB37" s="49">
        <f>AB123-BG123</f>
        <v>0.2048358122497465</v>
      </c>
      <c r="AC37" s="50">
        <f>AC123-BH123</f>
        <v>-0.1160792834053801</v>
      </c>
      <c r="AD37" s="51">
        <f>AD123-BI123</f>
        <v>1</v>
      </c>
      <c r="AG37" s="60">
        <f>AVERAGE(B37:D37)</f>
        <v>0.3815371881330997</v>
      </c>
      <c r="AH37" s="61">
        <f>AVERAGE(puntuaciones!E37:G37)</f>
        <v>0.004435373383980701</v>
      </c>
      <c r="AI37" s="61">
        <f>AVERAGE(puntuaciones!H37:M37)</f>
        <v>0.35422608955709406</v>
      </c>
      <c r="AJ37" s="61">
        <f>AVERAGE(N37:R37)</f>
        <v>0</v>
      </c>
      <c r="AK37" s="61">
        <f>AVERAGE(puntuaciones!S37:T37)</f>
        <v>-0.2673026150293446</v>
      </c>
      <c r="AL37" s="61">
        <f>AVERAGE(U37:AA37)</f>
        <v>0.7688941373497665</v>
      </c>
      <c r="AM37" s="61">
        <f>AVERAGE(AB37:AD37)</f>
        <v>0.36291884294812216</v>
      </c>
      <c r="AN37" s="62">
        <f>AVERAGE(B37:AD37)</f>
        <v>0.3179201545561327</v>
      </c>
      <c r="AO37" s="63" t="s">
        <v>24</v>
      </c>
    </row>
    <row r="38" spans="1:41" ht="15.75">
      <c r="A38" s="59" t="s">
        <v>38</v>
      </c>
      <c r="B38" s="49">
        <f>B124-AG124</f>
        <v>0</v>
      </c>
      <c r="C38" s="50">
        <f>C124-AH124</f>
        <v>1.4670775771860225</v>
      </c>
      <c r="D38" s="51">
        <f>D124-AI124</f>
        <v>0.26603534944970697</v>
      </c>
      <c r="E38" s="49">
        <f>E124-AJ124</f>
        <v>0.1086815664145862</v>
      </c>
      <c r="F38" s="50">
        <f>F124-AK124</f>
        <v>0</v>
      </c>
      <c r="G38" s="51">
        <f>G124-AL124</f>
        <v>-0.0953754462626441</v>
      </c>
      <c r="H38" s="49">
        <f>H124-AM124</f>
        <v>0</v>
      </c>
      <c r="I38" s="50">
        <f>I124-AN124</f>
        <v>0</v>
      </c>
      <c r="J38" s="50">
        <f>J124-AO124</f>
        <v>-0.0004746046526730163</v>
      </c>
      <c r="K38" s="50">
        <f>K124-AP124</f>
        <v>-0.04324868724246711</v>
      </c>
      <c r="L38" s="50">
        <f>L124-AQ124</f>
        <v>-0.013640224275031587</v>
      </c>
      <c r="M38" s="51">
        <f>M124-AR124</f>
        <v>0.4512583353391188</v>
      </c>
      <c r="N38" s="49">
        <f>N124-AS124</f>
        <v>0</v>
      </c>
      <c r="O38" s="50">
        <f>O124-AT124</f>
        <v>0</v>
      </c>
      <c r="P38" s="50">
        <f>P124-AU124</f>
        <v>0</v>
      </c>
      <c r="Q38" s="50">
        <f>Q124-AV124</f>
        <v>0</v>
      </c>
      <c r="R38" s="51">
        <f>R124-AW124</f>
        <v>1</v>
      </c>
      <c r="S38" s="49">
        <f>S124-AX124</f>
        <v>-0.50738849845121</v>
      </c>
      <c r="T38" s="51">
        <f>T124-AY124</f>
        <v>-0.027216731607479117</v>
      </c>
      <c r="U38" s="49">
        <f>U124-AZ124</f>
        <v>-0.3170909260582687</v>
      </c>
      <c r="V38" s="50">
        <f>V124-BA124</f>
        <v>-0.19712342519265552</v>
      </c>
      <c r="W38" s="50">
        <f>W124-BB124</f>
        <v>-0.1564979848391161</v>
      </c>
      <c r="X38" s="50">
        <f>X124-BC124</f>
        <v>-0.2307367672827158</v>
      </c>
      <c r="Y38" s="50">
        <f>Y124-BD124</f>
        <v>-0.3272732748296917</v>
      </c>
      <c r="Z38" s="50">
        <f>Z124-BE124</f>
        <v>-0.27775697311576764</v>
      </c>
      <c r="AA38" s="51">
        <f>AA124-BF124</f>
        <v>0.034960671772799046</v>
      </c>
      <c r="AB38" s="49">
        <f>AB124-BG124</f>
        <v>-0.08479603487761585</v>
      </c>
      <c r="AC38" s="50">
        <f>AC124-BH124</f>
        <v>-0.1160792834053801</v>
      </c>
      <c r="AD38" s="51">
        <f>AD124-BI124</f>
        <v>0</v>
      </c>
      <c r="AG38" s="60">
        <f>AVERAGE(B38:D38)</f>
        <v>0.5777043088785765</v>
      </c>
      <c r="AH38" s="61">
        <f>AVERAGE(puntuaciones!E38:G38)</f>
        <v>0.004435373383980701</v>
      </c>
      <c r="AI38" s="61">
        <f>AVERAGE(puntuaciones!H38:M38)</f>
        <v>0.06564913652815785</v>
      </c>
      <c r="AJ38" s="61">
        <f>AVERAGE(N38:R38)</f>
        <v>0.2</v>
      </c>
      <c r="AK38" s="61">
        <f>AVERAGE(puntuaciones!S38:T38)</f>
        <v>-0.2673026150293446</v>
      </c>
      <c r="AL38" s="61">
        <f>AVERAGE(U38:AA38)</f>
        <v>-0.2102169542207738</v>
      </c>
      <c r="AM38" s="61">
        <f>AVERAGE(AB38:AD38)</f>
        <v>-0.06695843942766531</v>
      </c>
      <c r="AN38" s="62">
        <f>AVERAGE(B38:AD38)</f>
        <v>0.03218326338170748</v>
      </c>
      <c r="AO38" s="63" t="s">
        <v>38</v>
      </c>
    </row>
    <row r="39" spans="1:41" ht="15.75">
      <c r="A39" s="59" t="s">
        <v>74</v>
      </c>
      <c r="B39" s="49">
        <f>B125-AG125</f>
        <v>0</v>
      </c>
      <c r="C39" s="50">
        <f>C125-AH125</f>
        <v>-0.19634969542379482</v>
      </c>
      <c r="D39" s="51">
        <f>D125-AI125</f>
        <v>0.26603534944970697</v>
      </c>
      <c r="E39" s="49">
        <f>E125-AJ125</f>
        <v>0.1086815664145862</v>
      </c>
      <c r="F39" s="50">
        <f>F125-AK125</f>
        <v>0</v>
      </c>
      <c r="G39" s="51">
        <f>G125-AL125</f>
        <v>-0.0953754462626441</v>
      </c>
      <c r="H39" s="49">
        <f>H125-AM125</f>
        <v>0</v>
      </c>
      <c r="I39" s="50">
        <f>I125-AN125</f>
        <v>0</v>
      </c>
      <c r="J39" s="50">
        <f>J125-AO125</f>
        <v>-0.0004746046526730163</v>
      </c>
      <c r="K39" s="50">
        <f>K125-AP125</f>
        <v>-0.04324868724246711</v>
      </c>
      <c r="L39" s="50">
        <f>L125-AQ125</f>
        <v>-0.013640224275031587</v>
      </c>
      <c r="M39" s="51">
        <f>M125-AR125</f>
        <v>0.4512583353391188</v>
      </c>
      <c r="N39" s="49">
        <f>N125-AS125</f>
        <v>0</v>
      </c>
      <c r="O39" s="50">
        <f>O125-AT125</f>
        <v>1</v>
      </c>
      <c r="P39" s="50">
        <f>P125-AU125</f>
        <v>0</v>
      </c>
      <c r="Q39" s="50">
        <f>Q125-AV125</f>
        <v>0</v>
      </c>
      <c r="R39" s="51">
        <f>R125-AW125</f>
        <v>0</v>
      </c>
      <c r="S39" s="49">
        <f>S125-AX125</f>
        <v>-2.0032867729650796</v>
      </c>
      <c r="T39" s="51">
        <f>T125-AY125</f>
        <v>-0.027216731607479117</v>
      </c>
      <c r="U39" s="49">
        <f>U125-AZ125</f>
        <v>-0.3170909260582687</v>
      </c>
      <c r="V39" s="50">
        <f>V125-BA125</f>
        <v>-0.19712342519265552</v>
      </c>
      <c r="W39" s="50">
        <f>W125-BB125</f>
        <v>-0.1564979848391161</v>
      </c>
      <c r="X39" s="50">
        <f>X125-BC125</f>
        <v>-0.2307367672827158</v>
      </c>
      <c r="Y39" s="50">
        <f>Y125-BD125</f>
        <v>-0.3272732748296917</v>
      </c>
      <c r="Z39" s="50">
        <f>Z125-BE125</f>
        <v>-0.27775697311576764</v>
      </c>
      <c r="AA39" s="51">
        <f>AA125-BF125</f>
        <v>0.034960671772799046</v>
      </c>
      <c r="AB39" s="49">
        <f>AB125-BG125</f>
        <v>-0.8975334505079701</v>
      </c>
      <c r="AC39" s="50">
        <f>AC125-BH125</f>
        <v>-0.1160792834053801</v>
      </c>
      <c r="AD39" s="51">
        <f>AD125-BI125</f>
        <v>0</v>
      </c>
      <c r="AG39" s="60">
        <f>AVERAGE(B39:D39)</f>
        <v>0.023228551341970716</v>
      </c>
      <c r="AH39" s="61">
        <f>AVERAGE(puntuaciones!E39:G39)</f>
        <v>0.004435373383980701</v>
      </c>
      <c r="AI39" s="61">
        <f>AVERAGE(puntuaciones!H39:M39)</f>
        <v>0.06564913652815785</v>
      </c>
      <c r="AJ39" s="61">
        <f>AVERAGE(N39:R39)</f>
        <v>0.2</v>
      </c>
      <c r="AK39" s="61">
        <f>AVERAGE(puntuaciones!S39:T39)</f>
        <v>-1.0152517522862794</v>
      </c>
      <c r="AL39" s="61">
        <f>AVERAGE(U39:AA39)</f>
        <v>-0.2102169542207738</v>
      </c>
      <c r="AM39" s="61">
        <f>AVERAGE(AB39:AD39)</f>
        <v>-0.3378709113044501</v>
      </c>
      <c r="AN39" s="62">
        <f>AVERAGE(B39:AD39)</f>
        <v>-0.10478442498912152</v>
      </c>
      <c r="AO39" s="63" t="s">
        <v>74</v>
      </c>
    </row>
    <row r="40" spans="1:41" ht="15.75">
      <c r="A40" s="59" t="s">
        <v>84</v>
      </c>
      <c r="B40" s="49">
        <f>B126-AG126</f>
        <v>0</v>
      </c>
      <c r="C40" s="50">
        <f>C126-AH126</f>
        <v>-0.19634969542379482</v>
      </c>
      <c r="D40" s="51">
        <f>D126-AI126</f>
        <v>0.26603534944970697</v>
      </c>
      <c r="E40" s="49">
        <f>E126-AJ126</f>
        <v>0.1086815664145862</v>
      </c>
      <c r="F40" s="50">
        <f>F126-AK126</f>
        <v>0</v>
      </c>
      <c r="G40" s="51">
        <f>G126-AL126</f>
        <v>-0.0953754462626441</v>
      </c>
      <c r="H40" s="49">
        <f>H126-AM126</f>
        <v>0</v>
      </c>
      <c r="I40" s="50">
        <f>I126-AN126</f>
        <v>0</v>
      </c>
      <c r="J40" s="50">
        <f>J126-AO126</f>
        <v>-0.0004746046526730163</v>
      </c>
      <c r="K40" s="50">
        <f>K126-AP126</f>
        <v>-0.04324868724246711</v>
      </c>
      <c r="L40" s="50">
        <f>L126-AQ126</f>
        <v>-0.013640224275031587</v>
      </c>
      <c r="M40" s="51">
        <f>M126-AR126</f>
        <v>0.4512583353391188</v>
      </c>
      <c r="N40" s="49">
        <f>N126-AS126</f>
        <v>0</v>
      </c>
      <c r="O40" s="50">
        <f>O126-AT126</f>
        <v>0</v>
      </c>
      <c r="P40" s="50">
        <f>P126-AU126</f>
        <v>0</v>
      </c>
      <c r="Q40" s="50">
        <f>Q126-AV126</f>
        <v>0</v>
      </c>
      <c r="R40" s="51">
        <f>R126-AW126</f>
        <v>0</v>
      </c>
      <c r="S40" s="49">
        <f>S126-AX126</f>
        <v>-2.0032867729650796</v>
      </c>
      <c r="T40" s="51">
        <f>T126-AY126</f>
        <v>-0.027216731607479117</v>
      </c>
      <c r="U40" s="49">
        <f>U126-AZ126</f>
        <v>-0.3170909260582687</v>
      </c>
      <c r="V40" s="50">
        <f>V126-BA126</f>
        <v>-0.19712342519265552</v>
      </c>
      <c r="W40" s="50">
        <f>W126-BB126</f>
        <v>-0.1564979848391161</v>
      </c>
      <c r="X40" s="50">
        <f>X126-BC126</f>
        <v>-0.2307367672827158</v>
      </c>
      <c r="Y40" s="50">
        <f>Y126-BD126</f>
        <v>-0.3272732748296917</v>
      </c>
      <c r="Z40" s="50">
        <f>Z126-BE126</f>
        <v>-0.27775697311576764</v>
      </c>
      <c r="AA40" s="51">
        <f>AA126-BF126</f>
        <v>0.034960671772799046</v>
      </c>
      <c r="AB40" s="49">
        <f>AB126-BG126</f>
        <v>-0.8104450644380949</v>
      </c>
      <c r="AC40" s="50">
        <f>AC126-BH126</f>
        <v>-0.1160792834053801</v>
      </c>
      <c r="AD40" s="51">
        <f>AD126-BI126</f>
        <v>0</v>
      </c>
      <c r="AG40" s="60">
        <f>AVERAGE(B40:D40)</f>
        <v>0.023228551341970716</v>
      </c>
      <c r="AH40" s="61">
        <f>AVERAGE(puntuaciones!E40:G40)</f>
        <v>0.004435373383980701</v>
      </c>
      <c r="AI40" s="61">
        <f>AVERAGE(puntuaciones!H40:M40)</f>
        <v>0.06564913652815785</v>
      </c>
      <c r="AJ40" s="61">
        <f>AVERAGE(N40:R40)</f>
        <v>0</v>
      </c>
      <c r="AK40" s="61">
        <f>AVERAGE(puntuaciones!S40:T40)</f>
        <v>-1.0152517522862794</v>
      </c>
      <c r="AL40" s="61">
        <f>AVERAGE(U40:AA40)</f>
        <v>-0.2102169542207738</v>
      </c>
      <c r="AM40" s="61">
        <f>AVERAGE(AB40:AD40)</f>
        <v>-0.30884144928115836</v>
      </c>
      <c r="AN40" s="62">
        <f>AVERAGE(B40:AD40)</f>
        <v>-0.13626413581429825</v>
      </c>
      <c r="AO40" s="63" t="s">
        <v>84</v>
      </c>
    </row>
    <row r="41" spans="1:41" ht="15.75">
      <c r="A41" s="59" t="s">
        <v>57</v>
      </c>
      <c r="B41" s="49">
        <f>B127-AG127</f>
        <v>0</v>
      </c>
      <c r="C41" s="50">
        <f>C127-AH127</f>
        <v>-0.19634969542379482</v>
      </c>
      <c r="D41" s="51">
        <f>D127-AI127</f>
        <v>0.26603534944970697</v>
      </c>
      <c r="E41" s="49">
        <f>E127-AJ127</f>
        <v>0.1086815664145862</v>
      </c>
      <c r="F41" s="50">
        <f>F127-AK127</f>
        <v>0</v>
      </c>
      <c r="G41" s="51">
        <f>G127-AL127</f>
        <v>-0.0953754462626441</v>
      </c>
      <c r="H41" s="49">
        <f>H127-AM127</f>
        <v>0</v>
      </c>
      <c r="I41" s="50">
        <f>I127-AN127</f>
        <v>0</v>
      </c>
      <c r="J41" s="50">
        <f>J127-AO127</f>
        <v>-0.0004746046526730163</v>
      </c>
      <c r="K41" s="50">
        <f>K127-AP127</f>
        <v>-0.04324868724246711</v>
      </c>
      <c r="L41" s="50">
        <f>L127-AQ127</f>
        <v>-0.013640224275031587</v>
      </c>
      <c r="M41" s="51">
        <f>M127-AR127</f>
        <v>0.4512583353391188</v>
      </c>
      <c r="N41" s="49">
        <f>N127-AS127</f>
        <v>0</v>
      </c>
      <c r="O41" s="50">
        <f>O127-AT127</f>
        <v>0</v>
      </c>
      <c r="P41" s="50">
        <f>P127-AU127</f>
        <v>0</v>
      </c>
      <c r="Q41" s="50">
        <f>Q127-AV127</f>
        <v>0</v>
      </c>
      <c r="R41" s="51">
        <f>R127-AW127</f>
        <v>0</v>
      </c>
      <c r="S41" s="49">
        <f>S127-AX127</f>
        <v>-0.50738849845121</v>
      </c>
      <c r="T41" s="51">
        <f>T127-AY127</f>
        <v>-0.027216731607479117</v>
      </c>
      <c r="U41" s="49">
        <f>U127-AZ127</f>
        <v>-0.3170909260582687</v>
      </c>
      <c r="V41" s="50">
        <f>V127-BA127</f>
        <v>-0.19712342519265552</v>
      </c>
      <c r="W41" s="50">
        <f>W127-BB127</f>
        <v>-0.1564979848391161</v>
      </c>
      <c r="X41" s="50">
        <f>X127-BC127</f>
        <v>-0.2307367672827158</v>
      </c>
      <c r="Y41" s="50">
        <f>Y127-BD127</f>
        <v>-0.3272732748296917</v>
      </c>
      <c r="Z41" s="50">
        <f>Z127-BE127</f>
        <v>-0.27775697311576764</v>
      </c>
      <c r="AA41" s="51">
        <f>AA127-BF127</f>
        <v>0.034960671772799046</v>
      </c>
      <c r="AB41" s="49">
        <f>AB127-BG127</f>
        <v>0.06896732561105251</v>
      </c>
      <c r="AC41" s="50">
        <f>AC127-BH127</f>
        <v>-0.1160792834053801</v>
      </c>
      <c r="AD41" s="51">
        <f>AD127-BI127</f>
        <v>0</v>
      </c>
      <c r="AG41" s="60">
        <f>AVERAGE(B41:D41)</f>
        <v>0.023228551341970716</v>
      </c>
      <c r="AH41" s="61">
        <f>AVERAGE(puntuaciones!E41:G41)</f>
        <v>0.004435373383980701</v>
      </c>
      <c r="AI41" s="61">
        <f>AVERAGE(puntuaciones!H41:M41)</f>
        <v>0.06564913652815785</v>
      </c>
      <c r="AJ41" s="61">
        <f>AVERAGE(N41:R41)</f>
        <v>0</v>
      </c>
      <c r="AK41" s="61">
        <f>AVERAGE(puntuaciones!S41:T41)</f>
        <v>-0.2673026150293446</v>
      </c>
      <c r="AL41" s="61">
        <f>AVERAGE(U41:AA41)</f>
        <v>-0.2102169542207738</v>
      </c>
      <c r="AM41" s="61">
        <f>AVERAGE(AB41:AD41)</f>
        <v>-0.015703985931442527</v>
      </c>
      <c r="AN41" s="62">
        <f>AVERAGE(B41:AD41)</f>
        <v>-0.054356871519021785</v>
      </c>
      <c r="AO41" s="63" t="s">
        <v>57</v>
      </c>
    </row>
    <row r="42" spans="1:41" ht="15.75">
      <c r="A42" s="59" t="s">
        <v>83</v>
      </c>
      <c r="B42" s="49">
        <f>B128-AG128</f>
        <v>0</v>
      </c>
      <c r="C42" s="50">
        <f>C128-AH128</f>
        <v>1.4670775771860225</v>
      </c>
      <c r="D42" s="51">
        <f>D128-AI128</f>
        <v>0.26603534944970697</v>
      </c>
      <c r="E42" s="49">
        <f>E128-AJ128</f>
        <v>0.1086815664145862</v>
      </c>
      <c r="F42" s="50">
        <f>F128-AK128</f>
        <v>0</v>
      </c>
      <c r="G42" s="51">
        <f>G128-AL128</f>
        <v>-0.0953754462626441</v>
      </c>
      <c r="H42" s="49">
        <f>H128-AM128</f>
        <v>0</v>
      </c>
      <c r="I42" s="50">
        <f>I128-AN128</f>
        <v>0</v>
      </c>
      <c r="J42" s="50">
        <f>J128-AO128</f>
        <v>-0.0004746046526730163</v>
      </c>
      <c r="K42" s="50">
        <f>K128-AP128</f>
        <v>-0.04324868724246711</v>
      </c>
      <c r="L42" s="50">
        <f>L128-AQ128</f>
        <v>-0.013640224275031587</v>
      </c>
      <c r="M42" s="51">
        <f>M128-AR128</f>
        <v>0.4512583353391188</v>
      </c>
      <c r="N42" s="49">
        <f>N128-AS128</f>
        <v>0</v>
      </c>
      <c r="O42" s="50">
        <f>O128-AT128</f>
        <v>0</v>
      </c>
      <c r="P42" s="50">
        <f>P128-AU128</f>
        <v>0</v>
      </c>
      <c r="Q42" s="50">
        <f>Q128-AV128</f>
        <v>0</v>
      </c>
      <c r="R42" s="51">
        <f>R128-AW128</f>
        <v>0</v>
      </c>
      <c r="S42" s="49">
        <f>S128-AX128</f>
        <v>-0.50738849845121</v>
      </c>
      <c r="T42" s="51">
        <f>T128-AY128</f>
        <v>-4.03425279685184</v>
      </c>
      <c r="U42" s="49">
        <f>U128-AZ128</f>
        <v>-0.3170909260582687</v>
      </c>
      <c r="V42" s="50">
        <f>V128-BA128</f>
        <v>-0.19712342519265552</v>
      </c>
      <c r="W42" s="50">
        <f>W128-BB128</f>
        <v>-0.1564979848391161</v>
      </c>
      <c r="X42" s="50">
        <f>X128-BC128</f>
        <v>-0.2307367672827158</v>
      </c>
      <c r="Y42" s="50">
        <f>Y128-BD128</f>
        <v>-0.3272732748296917</v>
      </c>
      <c r="Z42" s="50">
        <f>Z128-BE128</f>
        <v>-0.27775697311576764</v>
      </c>
      <c r="AA42" s="51">
        <f>AA128-BF128</f>
        <v>0.034960671772799046</v>
      </c>
      <c r="AB42" s="49">
        <f>AB128-BG128</f>
        <v>0.05756762819551331</v>
      </c>
      <c r="AC42" s="50">
        <f>AC128-BH128</f>
        <v>-0.1160792834053801</v>
      </c>
      <c r="AD42" s="51">
        <f>AD128-BI128</f>
        <v>0</v>
      </c>
      <c r="AG42" s="60">
        <f>AVERAGE(B42:D42)</f>
        <v>0.5777043088785765</v>
      </c>
      <c r="AH42" s="61">
        <f>AVERAGE(puntuaciones!E42:G42)</f>
        <v>0.004435373383980701</v>
      </c>
      <c r="AI42" s="61">
        <f>AVERAGE(puntuaciones!H42:M42)</f>
        <v>0.06564913652815785</v>
      </c>
      <c r="AJ42" s="61">
        <f>AVERAGE(N42:R42)</f>
        <v>0</v>
      </c>
      <c r="AK42" s="61">
        <f>AVERAGE(puntuaciones!S42:T42)</f>
        <v>-2.270820647651525</v>
      </c>
      <c r="AL42" s="61">
        <f>AVERAGE(U42:AA42)</f>
        <v>-0.2102169542207738</v>
      </c>
      <c r="AM42" s="61">
        <f>AVERAGE(AB42:AD42)</f>
        <v>-0.019503885069955595</v>
      </c>
      <c r="AN42" s="62">
        <f>AVERAGE(B42:AD42)</f>
        <v>-0.1355640608310936</v>
      </c>
      <c r="AO42" s="63" t="s">
        <v>83</v>
      </c>
    </row>
    <row r="43" spans="1:41" ht="15.75">
      <c r="A43" s="59" t="s">
        <v>61</v>
      </c>
      <c r="B43" s="49">
        <f>B129-AG129</f>
        <v>0</v>
      </c>
      <c r="C43" s="50">
        <f>C129-AH129</f>
        <v>-0.19634969542379482</v>
      </c>
      <c r="D43" s="51">
        <f>D129-AI129</f>
        <v>-0.3578459342019905</v>
      </c>
      <c r="E43" s="49">
        <f>E129-AJ129</f>
        <v>-0.6209404458028045</v>
      </c>
      <c r="F43" s="50">
        <f>F129-AK129</f>
        <v>0</v>
      </c>
      <c r="G43" s="51">
        <f>G129-AL129</f>
        <v>-0.0953754462626441</v>
      </c>
      <c r="H43" s="49">
        <f>H129-AM129</f>
        <v>0</v>
      </c>
      <c r="I43" s="50">
        <f>I129-AN129</f>
        <v>1</v>
      </c>
      <c r="J43" s="50">
        <f>J129-AO129</f>
        <v>-0.0004746046526730163</v>
      </c>
      <c r="K43" s="50">
        <f>K129-AP129</f>
        <v>-0.04324868724246711</v>
      </c>
      <c r="L43" s="50">
        <f>L129-AQ129</f>
        <v>-0.013640224275031587</v>
      </c>
      <c r="M43" s="51">
        <f>M129-AR129</f>
        <v>0.4512583353391188</v>
      </c>
      <c r="N43" s="49">
        <f>N129-AS129</f>
        <v>0</v>
      </c>
      <c r="O43" s="50">
        <f>O129-AT129</f>
        <v>0</v>
      </c>
      <c r="P43" s="50">
        <f>P129-AU129</f>
        <v>0</v>
      </c>
      <c r="Q43" s="50">
        <f>Q129-AV129</f>
        <v>0</v>
      </c>
      <c r="R43" s="51">
        <f>R129-AW129</f>
        <v>0</v>
      </c>
      <c r="S43" s="49">
        <f>S129-AX129</f>
        <v>-0.50738849845121</v>
      </c>
      <c r="T43" s="51">
        <f>T129-AY129</f>
        <v>-0.027216731607479117</v>
      </c>
      <c r="U43" s="49">
        <f>U129-AZ129</f>
        <v>-0.3170909260582687</v>
      </c>
      <c r="V43" s="50">
        <f>V129-BA129</f>
        <v>-0.19712342519265552</v>
      </c>
      <c r="W43" s="50">
        <f>W129-BB129</f>
        <v>-0.1564979848391161</v>
      </c>
      <c r="X43" s="50">
        <f>X129-BC129</f>
        <v>-0.2307367672827158</v>
      </c>
      <c r="Y43" s="50">
        <f>Y129-BD129</f>
        <v>-0.3272732748296917</v>
      </c>
      <c r="Z43" s="50">
        <f>Z129-BE129</f>
        <v>-0.27775697311576764</v>
      </c>
      <c r="AA43" s="51">
        <f>AA129-BF129</f>
        <v>0.034960671772799046</v>
      </c>
      <c r="AB43" s="49">
        <f>AB129-BG129</f>
        <v>0.12828551855818965</v>
      </c>
      <c r="AC43" s="50">
        <f>AC129-BH129</f>
        <v>-0.1160792834053801</v>
      </c>
      <c r="AD43" s="51">
        <f>AD129-BI129</f>
        <v>0</v>
      </c>
      <c r="AG43" s="60">
        <f>AVERAGE(B43:D43)</f>
        <v>-0.18473187654192844</v>
      </c>
      <c r="AH43" s="61">
        <f>AVERAGE(puntuaciones!E43:G43)</f>
        <v>-0.2387719640218162</v>
      </c>
      <c r="AI43" s="61">
        <f>AVERAGE(puntuaciones!H43:M43)</f>
        <v>0.2323158031948245</v>
      </c>
      <c r="AJ43" s="61">
        <f>AVERAGE(N43:R43)</f>
        <v>0</v>
      </c>
      <c r="AK43" s="61">
        <f>AVERAGE(puntuaciones!S43:T43)</f>
        <v>-0.2673026150293446</v>
      </c>
      <c r="AL43" s="61">
        <f>AVERAGE(U43:AA43)</f>
        <v>-0.2102169542207738</v>
      </c>
      <c r="AM43" s="61">
        <f>AVERAGE(AB43:AD43)</f>
        <v>0.0040687450509365175</v>
      </c>
      <c r="AN43" s="62">
        <f>AVERAGE(B43:AD43)</f>
        <v>-0.06450118541288216</v>
      </c>
      <c r="AO43" s="63" t="s">
        <v>61</v>
      </c>
    </row>
    <row r="44" spans="1:41" ht="15.75">
      <c r="A44" s="59" t="s">
        <v>77</v>
      </c>
      <c r="B44" s="49">
        <f>B130-AG130</f>
        <v>0</v>
      </c>
      <c r="C44" s="50">
        <f>C130-AH130</f>
        <v>-0.004175828405053261</v>
      </c>
      <c r="D44" s="51">
        <f>D130-AI130</f>
        <v>-0.04590529237614177</v>
      </c>
      <c r="E44" s="49">
        <f>E130-AJ130</f>
        <v>0.1086815664145862</v>
      </c>
      <c r="F44" s="50">
        <f>F130-AK130</f>
        <v>0</v>
      </c>
      <c r="G44" s="51">
        <f>G130-AL130</f>
        <v>-2.497487144319784</v>
      </c>
      <c r="H44" s="49">
        <f>H130-AM130</f>
        <v>0</v>
      </c>
      <c r="I44" s="50">
        <f>I130-AN130</f>
        <v>0</v>
      </c>
      <c r="J44" s="50">
        <f>J130-AO130</f>
        <v>-0.26860142033544054</v>
      </c>
      <c r="K44" s="50">
        <f>K130-AP130</f>
        <v>-0.9221024253354759</v>
      </c>
      <c r="L44" s="50">
        <f>L130-AQ130</f>
        <v>-0.392932010570167</v>
      </c>
      <c r="M44" s="51">
        <f>M130-AR130</f>
        <v>-2.1868673174126525</v>
      </c>
      <c r="N44" s="49">
        <f>N130-AS130</f>
        <v>1</v>
      </c>
      <c r="O44" s="50">
        <f>O130-AT130</f>
        <v>0</v>
      </c>
      <c r="P44" s="50">
        <f>P130-AU130</f>
        <v>0</v>
      </c>
      <c r="Q44" s="50">
        <f>Q130-AV130</f>
        <v>0</v>
      </c>
      <c r="R44" s="51">
        <f>R130-AW130</f>
        <v>0</v>
      </c>
      <c r="S44" s="49">
        <f>S130-AX130</f>
        <v>-0.50738849845121</v>
      </c>
      <c r="T44" s="51">
        <f>T130-AY130</f>
        <v>1.4916601852457143</v>
      </c>
      <c r="U44" s="49">
        <f>U130-AZ130</f>
        <v>0.9581940149505874</v>
      </c>
      <c r="V44" s="50">
        <f>V130-BA130</f>
        <v>-0.3106555187720712</v>
      </c>
      <c r="W44" s="50">
        <f>W130-BB130</f>
        <v>-1.6043338472992574</v>
      </c>
      <c r="X44" s="50">
        <f>X130-BC130</f>
        <v>-2.001521290262543</v>
      </c>
      <c r="Y44" s="50">
        <f>Y130-BD130</f>
        <v>1.8778981958340923</v>
      </c>
      <c r="Z44" s="50">
        <f>Z130-BE130</f>
        <v>1.2492383723993714</v>
      </c>
      <c r="AA44" s="51">
        <f>AA130-BF130</f>
        <v>0.6641556455664643</v>
      </c>
      <c r="AB44" s="49">
        <f>AB130-BG130</f>
        <v>-0.25337237427542963</v>
      </c>
      <c r="AC44" s="50">
        <f>AC130-BH130</f>
        <v>0.46127843960648207</v>
      </c>
      <c r="AD44" s="51">
        <f>AD130-BI130</f>
        <v>0</v>
      </c>
      <c r="AG44" s="60">
        <f>AVERAGE(B44:D44)</f>
        <v>-0.01669370692706501</v>
      </c>
      <c r="AH44" s="61">
        <f>AVERAGE(puntuaciones!E44:G44)</f>
        <v>-0.7962685259683993</v>
      </c>
      <c r="AI44" s="61">
        <f>AVERAGE(puntuaciones!H44:M44)</f>
        <v>-0.628417195608956</v>
      </c>
      <c r="AJ44" s="61">
        <f>AVERAGE(N44:R44)</f>
        <v>0.2</v>
      </c>
      <c r="AK44" s="61">
        <f>AVERAGE(puntuaciones!S44:T44)</f>
        <v>0.49213584339725214</v>
      </c>
      <c r="AL44" s="61">
        <f>AVERAGE(U44:AA44)</f>
        <v>0.11899651034523484</v>
      </c>
      <c r="AM44" s="61">
        <f>AVERAGE(AB44:AD44)</f>
        <v>0.06930202177701748</v>
      </c>
      <c r="AN44" s="62">
        <f>AVERAGE(B44:AD44)</f>
        <v>-0.1098012602688941</v>
      </c>
      <c r="AO44" s="63" t="s">
        <v>77</v>
      </c>
    </row>
    <row r="45" spans="1:41" ht="15.75">
      <c r="A45" s="59" t="s">
        <v>12</v>
      </c>
      <c r="B45" s="49">
        <f>B131-AG131</f>
        <v>0</v>
      </c>
      <c r="C45" s="50">
        <f>C131-AH131</f>
        <v>-0.19634969542379482</v>
      </c>
      <c r="D45" s="51">
        <f>D131-AI131</f>
        <v>6.660093082301818</v>
      </c>
      <c r="E45" s="49">
        <f>E131-AJ131</f>
        <v>4.5002892761517455</v>
      </c>
      <c r="F45" s="50">
        <f>F131-AK131</f>
        <v>0</v>
      </c>
      <c r="G45" s="51">
        <f>G131-AL131</f>
        <v>-3.1394568911946727</v>
      </c>
      <c r="H45" s="49">
        <f>H131-AM131</f>
        <v>0</v>
      </c>
      <c r="I45" s="50">
        <f>I131-AN131</f>
        <v>0</v>
      </c>
      <c r="J45" s="50">
        <f>J131-AO131</f>
        <v>-0.3584997785138002</v>
      </c>
      <c r="K45" s="50">
        <f>K131-AP131</f>
        <v>-0.04324868724246711</v>
      </c>
      <c r="L45" s="50">
        <f>L131-AQ131</f>
        <v>2.4019568337130277</v>
      </c>
      <c r="M45" s="51">
        <f>M131-AR131</f>
        <v>0.4512583353391188</v>
      </c>
      <c r="N45" s="49">
        <f>N131-AS131</f>
        <v>0</v>
      </c>
      <c r="O45" s="50">
        <f>O131-AT131</f>
        <v>0</v>
      </c>
      <c r="P45" s="50">
        <f>P131-AU131</f>
        <v>0</v>
      </c>
      <c r="Q45" s="50">
        <f>Q131-AV131</f>
        <v>0</v>
      </c>
      <c r="R45" s="51">
        <f>R131-AW131</f>
        <v>0</v>
      </c>
      <c r="S45" s="49">
        <f>S131-AX131</f>
        <v>-0.50738849845121</v>
      </c>
      <c r="T45" s="51">
        <f>T131-AY131</f>
        <v>-0.027216731607479117</v>
      </c>
      <c r="U45" s="49">
        <f>U131-AZ131</f>
        <v>2.000121198946512</v>
      </c>
      <c r="V45" s="50">
        <f>V131-BA131</f>
        <v>1.192792782180401</v>
      </c>
      <c r="W45" s="50">
        <f>W131-BB131</f>
        <v>0.7559704000045666</v>
      </c>
      <c r="X45" s="50">
        <f>X131-BC131</f>
        <v>1.024781895794775</v>
      </c>
      <c r="Y45" s="50">
        <f>Y131-BD131</f>
        <v>1.4269648845403562</v>
      </c>
      <c r="Z45" s="50">
        <f>Z131-BE131</f>
        <v>1.5834089898962622</v>
      </c>
      <c r="AA45" s="51">
        <f>AA131-BF131</f>
        <v>3.1383434633423555</v>
      </c>
      <c r="AB45" s="49">
        <f>AB131-BG131</f>
        <v>-0.1379835765983729</v>
      </c>
      <c r="AC45" s="50">
        <f>AC131-BH131</f>
        <v>-0.1160792834053801</v>
      </c>
      <c r="AD45" s="51">
        <f>AD131-BI131</f>
        <v>0</v>
      </c>
      <c r="AG45" s="60">
        <f>AVERAGE(B45:D45)</f>
        <v>2.154581128959341</v>
      </c>
      <c r="AH45" s="61">
        <f>AVERAGE(puntuaciones!E45:G45)</f>
        <v>0.4536107949856909</v>
      </c>
      <c r="AI45" s="61">
        <f>AVERAGE(puntuaciones!H45:M45)</f>
        <v>0.40857778388264654</v>
      </c>
      <c r="AJ45" s="61">
        <f>AVERAGE(N45:R45)</f>
        <v>0</v>
      </c>
      <c r="AK45" s="61">
        <f>AVERAGE(puntuaciones!S45:T45)</f>
        <v>-0.2673026150293446</v>
      </c>
      <c r="AL45" s="61">
        <f>AVERAGE(U45:AA45)</f>
        <v>1.5889119449578897</v>
      </c>
      <c r="AM45" s="61">
        <f>AVERAGE(AB45:AD45)</f>
        <v>-0.084687620001251</v>
      </c>
      <c r="AN45" s="62">
        <f>AVERAGE(B45:AD45)</f>
        <v>0.7106813103370263</v>
      </c>
      <c r="AO45" s="63" t="s">
        <v>12</v>
      </c>
    </row>
    <row r="46" spans="1:41" ht="15.75">
      <c r="A46" s="59" t="s">
        <v>43</v>
      </c>
      <c r="B46" s="49">
        <f>B132-AG132</f>
        <v>0</v>
      </c>
      <c r="C46" s="50">
        <f>C132-AH132</f>
        <v>0.5843255338313771</v>
      </c>
      <c r="D46" s="51">
        <f>D132-AI132</f>
        <v>0.26603534944970697</v>
      </c>
      <c r="E46" s="49">
        <f>E132-AJ132</f>
        <v>0.1086815664145862</v>
      </c>
      <c r="F46" s="50">
        <f>F132-AK132</f>
        <v>0</v>
      </c>
      <c r="G46" s="51">
        <f>G132-AL132</f>
        <v>-0.0953754462626441</v>
      </c>
      <c r="H46" s="49">
        <f>H132-AM132</f>
        <v>0</v>
      </c>
      <c r="I46" s="50">
        <f>I132-AN132</f>
        <v>0</v>
      </c>
      <c r="J46" s="50">
        <f>J132-AO132</f>
        <v>-0.0004746046526730163</v>
      </c>
      <c r="K46" s="50">
        <f>K132-AP132</f>
        <v>-0.04324868724246711</v>
      </c>
      <c r="L46" s="50">
        <f>L132-AQ132</f>
        <v>-0.013640224275031587</v>
      </c>
      <c r="M46" s="51">
        <f>M132-AR132</f>
        <v>0.4512583353391188</v>
      </c>
      <c r="N46" s="49">
        <f>N132-AS132</f>
        <v>0</v>
      </c>
      <c r="O46" s="50">
        <f>O132-AT132</f>
        <v>0</v>
      </c>
      <c r="P46" s="50">
        <f>P132-AU132</f>
        <v>0</v>
      </c>
      <c r="Q46" s="50">
        <f>Q132-AV132</f>
        <v>0</v>
      </c>
      <c r="R46" s="51">
        <f>R132-AW132</f>
        <v>0</v>
      </c>
      <c r="S46" s="49">
        <f>S132-AX132</f>
        <v>-0.50738849845121</v>
      </c>
      <c r="T46" s="51">
        <f>T132-AY132</f>
        <v>-0.027216731607479117</v>
      </c>
      <c r="U46" s="49">
        <f>U132-AZ132</f>
        <v>-0.3170909260582687</v>
      </c>
      <c r="V46" s="50">
        <f>V132-BA132</f>
        <v>-0.19712342519265552</v>
      </c>
      <c r="W46" s="50">
        <f>W132-BB132</f>
        <v>-0.1564979848391161</v>
      </c>
      <c r="X46" s="50">
        <f>X132-BC132</f>
        <v>-0.2307367672827158</v>
      </c>
      <c r="Y46" s="50">
        <f>Y132-BD132</f>
        <v>-0.3272732748296917</v>
      </c>
      <c r="Z46" s="50">
        <f>Z132-BE132</f>
        <v>-0.27775697311576764</v>
      </c>
      <c r="AA46" s="51">
        <f>AA132-BF132</f>
        <v>0.034960671772799046</v>
      </c>
      <c r="AB46" s="49">
        <f>AB132-BG132</f>
        <v>0.7242629900169103</v>
      </c>
      <c r="AC46" s="50">
        <f>AC132-BH132</f>
        <v>-0.1160792834053801</v>
      </c>
      <c r="AD46" s="51">
        <f>AD132-BI132</f>
        <v>0</v>
      </c>
      <c r="AG46" s="60">
        <f>AVERAGE(B46:D46)</f>
        <v>0.28345362776036137</v>
      </c>
      <c r="AH46" s="61">
        <f>AVERAGE(puntuaciones!E46:G46)</f>
        <v>0.004435373383980701</v>
      </c>
      <c r="AI46" s="61">
        <f>AVERAGE(puntuaciones!H46:M46)</f>
        <v>0.06564913652815785</v>
      </c>
      <c r="AJ46" s="61">
        <f>AVERAGE(N46:R46)</f>
        <v>0</v>
      </c>
      <c r="AK46" s="61">
        <f>AVERAGE(puntuaciones!S46:T46)</f>
        <v>-0.2673026150293446</v>
      </c>
      <c r="AL46" s="61">
        <f>AVERAGE(U46:AA46)</f>
        <v>-0.2102169542207738</v>
      </c>
      <c r="AM46" s="61">
        <f>AVERAGE(AB46:AD46)</f>
        <v>0.2027279022038434</v>
      </c>
      <c r="AN46" s="62">
        <f>AVERAGE(B46:AD46)</f>
        <v>-0.004840633806572487</v>
      </c>
      <c r="AO46" s="63" t="s">
        <v>43</v>
      </c>
    </row>
    <row r="47" spans="1:41" ht="15.75">
      <c r="A47" s="59" t="s">
        <v>60</v>
      </c>
      <c r="B47" s="49">
        <f>B133-AG133</f>
        <v>0</v>
      </c>
      <c r="C47" s="50">
        <f>C133-AH133</f>
        <v>-0.19634969542379482</v>
      </c>
      <c r="D47" s="51">
        <f>D133-AI133</f>
        <v>0.26603534944970697</v>
      </c>
      <c r="E47" s="49">
        <f>E133-AJ133</f>
        <v>0.1086815664145862</v>
      </c>
      <c r="F47" s="50">
        <f>F133-AK133</f>
        <v>0</v>
      </c>
      <c r="G47" s="51">
        <f>G133-AL133</f>
        <v>-0.0953754462626441</v>
      </c>
      <c r="H47" s="49">
        <f>H133-AM133</f>
        <v>0</v>
      </c>
      <c r="I47" s="50">
        <f>I133-AN133</f>
        <v>0</v>
      </c>
      <c r="J47" s="50">
        <f>J133-AO133</f>
        <v>-0.0004746046526730163</v>
      </c>
      <c r="K47" s="50">
        <f>K133-AP133</f>
        <v>-0.04324868724246711</v>
      </c>
      <c r="L47" s="50">
        <f>L133-AQ133</f>
        <v>-0.013640224275031587</v>
      </c>
      <c r="M47" s="51">
        <f>M133-AR133</f>
        <v>0.4512583353391188</v>
      </c>
      <c r="N47" s="49">
        <f>N133-AS133</f>
        <v>0</v>
      </c>
      <c r="O47" s="50">
        <f>O133-AT133</f>
        <v>0</v>
      </c>
      <c r="P47" s="50">
        <f>P133-AU133</f>
        <v>0</v>
      </c>
      <c r="Q47" s="50">
        <f>Q133-AV133</f>
        <v>0</v>
      </c>
      <c r="R47" s="51">
        <f>R133-AW133</f>
        <v>0</v>
      </c>
      <c r="S47" s="49">
        <f>S133-AX133</f>
        <v>-0.50738849845121</v>
      </c>
      <c r="T47" s="51">
        <f>T133-AY133</f>
        <v>-0.027216731607479117</v>
      </c>
      <c r="U47" s="49">
        <f>U133-AZ133</f>
        <v>-0.3170909260582687</v>
      </c>
      <c r="V47" s="50">
        <f>V133-BA133</f>
        <v>-0.19712342519265552</v>
      </c>
      <c r="W47" s="50">
        <f>W133-BB133</f>
        <v>-0.1564979848391161</v>
      </c>
      <c r="X47" s="50">
        <f>X133-BC133</f>
        <v>-0.2307367672827158</v>
      </c>
      <c r="Y47" s="50">
        <f>Y133-BD133</f>
        <v>-0.3272732748296917</v>
      </c>
      <c r="Z47" s="50">
        <f>Z133-BE133</f>
        <v>-0.27775697311576764</v>
      </c>
      <c r="AA47" s="51">
        <f>AA133-BF133</f>
        <v>0.034960671772799046</v>
      </c>
      <c r="AB47" s="49">
        <f>AB133-BG133</f>
        <v>-0.8712544968727299</v>
      </c>
      <c r="AC47" s="50">
        <f>AC133-BH133</f>
        <v>0.6294464239876902</v>
      </c>
      <c r="AD47" s="51">
        <f>AD133-BI133</f>
        <v>0</v>
      </c>
      <c r="AG47" s="60">
        <f>AVERAGE(B47:D47)</f>
        <v>0.023228551341970716</v>
      </c>
      <c r="AH47" s="61">
        <f>AVERAGE(puntuaciones!E47:G47)</f>
        <v>0.004435373383980701</v>
      </c>
      <c r="AI47" s="61">
        <f>AVERAGE(puntuaciones!H47:M47)</f>
        <v>0.06564913652815785</v>
      </c>
      <c r="AJ47" s="61">
        <f>AVERAGE(N47:R47)</f>
        <v>0</v>
      </c>
      <c r="AK47" s="61">
        <f>AVERAGE(puntuaciones!S47:T47)</f>
        <v>-0.2673026150293446</v>
      </c>
      <c r="AL47" s="61">
        <f>AVERAGE(U47:AA47)</f>
        <v>-0.2102169542207738</v>
      </c>
      <c r="AM47" s="61">
        <f>AVERAGE(AB47:AD47)</f>
        <v>-0.0806026909616799</v>
      </c>
      <c r="AN47" s="62">
        <f>AVERAGE(B47:AD47)</f>
        <v>-0.06107053066008083</v>
      </c>
      <c r="AO47" s="63" t="s">
        <v>60</v>
      </c>
    </row>
    <row r="48" spans="1:41" ht="15.75">
      <c r="A48" s="59" t="s">
        <v>33</v>
      </c>
      <c r="B48" s="49">
        <f>B134-AG134</f>
        <v>0</v>
      </c>
      <c r="C48" s="50">
        <f>C134-AH134</f>
        <v>-0.49060037654201</v>
      </c>
      <c r="D48" s="51">
        <f>D134-AI134</f>
        <v>-0.6697865760278393</v>
      </c>
      <c r="E48" s="49">
        <f>E134-AJ134</f>
        <v>0.1086815664145862</v>
      </c>
      <c r="F48" s="50">
        <f>F134-AK134</f>
        <v>0</v>
      </c>
      <c r="G48" s="51">
        <f>G134-AL134</f>
        <v>-3.7814266380695614</v>
      </c>
      <c r="H48" s="49">
        <f>H134-AM134</f>
        <v>1</v>
      </c>
      <c r="I48" s="50">
        <f>I134-AN134</f>
        <v>0</v>
      </c>
      <c r="J48" s="50">
        <f>J134-AO134</f>
        <v>3.249980619439063</v>
      </c>
      <c r="K48" s="50">
        <f>K134-AP134</f>
        <v>-0.04324868724246711</v>
      </c>
      <c r="L48" s="50">
        <f>L134-AQ134</f>
        <v>0.14369751513415233</v>
      </c>
      <c r="M48" s="51">
        <f>M134-AR134</f>
        <v>0.4512583353391188</v>
      </c>
      <c r="N48" s="49">
        <f>N134-AS134</f>
        <v>0</v>
      </c>
      <c r="O48" s="50">
        <f>O134-AT134</f>
        <v>0</v>
      </c>
      <c r="P48" s="50">
        <f>P134-AU134</f>
        <v>0</v>
      </c>
      <c r="Q48" s="50">
        <f>Q134-AV134</f>
        <v>0</v>
      </c>
      <c r="R48" s="51">
        <f>R134-AW134</f>
        <v>0</v>
      </c>
      <c r="S48" s="49">
        <f>S134-AX134</f>
        <v>-0.50738849845121</v>
      </c>
      <c r="T48" s="51">
        <f>T134-AY134</f>
        <v>-0.027216731607479117</v>
      </c>
      <c r="U48" s="49">
        <f>U134-AZ134</f>
        <v>-0.3170909260582687</v>
      </c>
      <c r="V48" s="50">
        <f>V134-BA134</f>
        <v>-0.19712342519265552</v>
      </c>
      <c r="W48" s="50">
        <f>W134-BB134</f>
        <v>-0.1564979848391161</v>
      </c>
      <c r="X48" s="50">
        <f>X134-BC134</f>
        <v>-0.2307367672827158</v>
      </c>
      <c r="Y48" s="50">
        <f>Y134-BD134</f>
        <v>-0.3272732748296917</v>
      </c>
      <c r="Z48" s="50">
        <f>Z134-BE134</f>
        <v>0.7223307577261785</v>
      </c>
      <c r="AA48" s="51">
        <f>AA134-BF134</f>
        <v>0.034960671772799046</v>
      </c>
      <c r="AB48" s="49">
        <f>AB134-BG134</f>
        <v>0.9711791104912784</v>
      </c>
      <c r="AC48" s="50">
        <f>AC134-BH134</f>
        <v>1.3945751818381598</v>
      </c>
      <c r="AD48" s="51">
        <f>AD134-BI134</f>
        <v>1</v>
      </c>
      <c r="AG48" s="60">
        <f>AVERAGE(B48:D48)</f>
        <v>-0.38679565085661644</v>
      </c>
      <c r="AH48" s="61">
        <f>AVERAGE(puntuaciones!E48:G48)</f>
        <v>-1.2242483572183251</v>
      </c>
      <c r="AI48" s="61">
        <f>AVERAGE(puntuaciones!H48:M48)</f>
        <v>0.8002812971116445</v>
      </c>
      <c r="AJ48" s="61">
        <f>AVERAGE(N48:R48)</f>
        <v>0</v>
      </c>
      <c r="AK48" s="61">
        <f>AVERAGE(puntuaciones!S48:T48)</f>
        <v>-0.2673026150293446</v>
      </c>
      <c r="AL48" s="61">
        <f>AVERAGE(U48:AA48)</f>
        <v>-0.06734727838621005</v>
      </c>
      <c r="AM48" s="61">
        <f>AVERAGE(AB48:AD48)</f>
        <v>1.121918097443146</v>
      </c>
      <c r="AN48" s="62">
        <f>AVERAGE(B48:AD48)</f>
        <v>0.08028530593145936</v>
      </c>
      <c r="AO48" s="63" t="s">
        <v>33</v>
      </c>
    </row>
    <row r="49" spans="1:41" ht="15.75">
      <c r="A49" s="59" t="s">
        <v>36</v>
      </c>
      <c r="B49" s="49">
        <f>B135-AG135</f>
        <v>1</v>
      </c>
      <c r="C49" s="50">
        <f>C135-AH135</f>
        <v>1.4670775771860225</v>
      </c>
      <c r="D49" s="51">
        <f>D135-AI135</f>
        <v>0.26603534944970697</v>
      </c>
      <c r="E49" s="49">
        <f>E135-AJ135</f>
        <v>0.1086815664145862</v>
      </c>
      <c r="F49" s="50">
        <f>F135-AK135</f>
        <v>0</v>
      </c>
      <c r="G49" s="51">
        <f>G135-AL135</f>
        <v>-0.0953754462626441</v>
      </c>
      <c r="H49" s="49">
        <f>H135-AM135</f>
        <v>0</v>
      </c>
      <c r="I49" s="50">
        <f>I135-AN135</f>
        <v>0</v>
      </c>
      <c r="J49" s="50">
        <f>J135-AO135</f>
        <v>-0.0004746046526730163</v>
      </c>
      <c r="K49" s="50">
        <f>K135-AP135</f>
        <v>-0.04324868724246711</v>
      </c>
      <c r="L49" s="50">
        <f>L135-AQ135</f>
        <v>-0.013640224275031587</v>
      </c>
      <c r="M49" s="51">
        <f>M135-AR135</f>
        <v>0.4512583353391188</v>
      </c>
      <c r="N49" s="49">
        <f>N135-AS135</f>
        <v>0</v>
      </c>
      <c r="O49" s="50">
        <f>O135-AT135</f>
        <v>0</v>
      </c>
      <c r="P49" s="50">
        <f>P135-AU135</f>
        <v>0</v>
      </c>
      <c r="Q49" s="50">
        <f>Q135-AV135</f>
        <v>0</v>
      </c>
      <c r="R49" s="51">
        <f>R135-AW135</f>
        <v>0</v>
      </c>
      <c r="S49" s="49">
        <f>S135-AX135</f>
        <v>-0.50738849845121</v>
      </c>
      <c r="T49" s="51">
        <f>T135-AY135</f>
        <v>-0.027216731607479117</v>
      </c>
      <c r="U49" s="49">
        <f>U135-AZ135</f>
        <v>-0.3170909260582687</v>
      </c>
      <c r="V49" s="50">
        <f>V135-BA135</f>
        <v>-0.19712342519265552</v>
      </c>
      <c r="W49" s="50">
        <f>W135-BB135</f>
        <v>-0.1564979848391161</v>
      </c>
      <c r="X49" s="50">
        <f>X135-BC135</f>
        <v>-0.2307367672827158</v>
      </c>
      <c r="Y49" s="50">
        <f>Y135-BD135</f>
        <v>-0.3272732748296917</v>
      </c>
      <c r="Z49" s="50">
        <f>Z135-BE135</f>
        <v>-0.27775697311576764</v>
      </c>
      <c r="AA49" s="51">
        <f>AA135-BF135</f>
        <v>0.034960671772799046</v>
      </c>
      <c r="AB49" s="49">
        <f>AB135-BG135</f>
        <v>0.13322317819457147</v>
      </c>
      <c r="AC49" s="50">
        <f>AC135-BH135</f>
        <v>-0.1160792834053801</v>
      </c>
      <c r="AD49" s="51">
        <f>AD135-BI135</f>
        <v>0</v>
      </c>
      <c r="AG49" s="60">
        <f>AVERAGE(B49:D49)</f>
        <v>0.9110376422119099</v>
      </c>
      <c r="AH49" s="61">
        <f>AVERAGE(puntuaciones!E49:G49)</f>
        <v>0.004435373383980701</v>
      </c>
      <c r="AI49" s="61">
        <f>AVERAGE(puntuaciones!H49:M49)</f>
        <v>0.06564913652815785</v>
      </c>
      <c r="AJ49" s="61">
        <f>AVERAGE(N49:R49)</f>
        <v>0</v>
      </c>
      <c r="AK49" s="61">
        <f>AVERAGE(puntuaciones!S49:T49)</f>
        <v>-0.2673026150293446</v>
      </c>
      <c r="AL49" s="61">
        <f>AVERAGE(U49:AA49)</f>
        <v>-0.2102169542207738</v>
      </c>
      <c r="AM49" s="61">
        <f>AVERAGE(AB49:AD49)</f>
        <v>0.005714631596397124</v>
      </c>
      <c r="AN49" s="62">
        <f>AVERAGE(B49:AD49)</f>
        <v>0.03970116728074843</v>
      </c>
      <c r="AO49" s="63" t="s">
        <v>36</v>
      </c>
    </row>
    <row r="50" spans="1:41" ht="15.75">
      <c r="A50" s="59" t="s">
        <v>68</v>
      </c>
      <c r="B50" s="49">
        <f>B136-AG136</f>
        <v>0</v>
      </c>
      <c r="C50" s="50">
        <f>C136-AH136</f>
        <v>-0.19634969542379482</v>
      </c>
      <c r="D50" s="51">
        <f>D136-AI136</f>
        <v>-0.04590529237614177</v>
      </c>
      <c r="E50" s="49">
        <f>E136-AJ136</f>
        <v>0.1086815664145862</v>
      </c>
      <c r="F50" s="50">
        <f>F136-AK136</f>
        <v>0</v>
      </c>
      <c r="G50" s="51">
        <f>G136-AL136</f>
        <v>-0.0953754462626441</v>
      </c>
      <c r="H50" s="49">
        <f>H136-AM136</f>
        <v>0</v>
      </c>
      <c r="I50" s="50">
        <f>I136-AN136</f>
        <v>0</v>
      </c>
      <c r="J50" s="50">
        <f>J136-AO136</f>
        <v>-0.0004746046526730163</v>
      </c>
      <c r="K50" s="50">
        <f>K136-AP136</f>
        <v>-0.04324868724246711</v>
      </c>
      <c r="L50" s="50">
        <f>L136-AQ136</f>
        <v>-0.013640224275031587</v>
      </c>
      <c r="M50" s="51">
        <f>M136-AR136</f>
        <v>0.4512583353391188</v>
      </c>
      <c r="N50" s="49">
        <f>N136-AS136</f>
        <v>0</v>
      </c>
      <c r="O50" s="50">
        <f>O136-AT136</f>
        <v>0</v>
      </c>
      <c r="P50" s="50">
        <f>P136-AU136</f>
        <v>0</v>
      </c>
      <c r="Q50" s="50">
        <f>Q136-AV136</f>
        <v>0</v>
      </c>
      <c r="R50" s="51">
        <f>R136-AW136</f>
        <v>0</v>
      </c>
      <c r="S50" s="49">
        <f>S136-AX136</f>
        <v>-0.50738849845121</v>
      </c>
      <c r="T50" s="51">
        <f>T136-AY136</f>
        <v>-0.027216731607479117</v>
      </c>
      <c r="U50" s="49">
        <f>U136-AZ136</f>
        <v>-0.3170909260582687</v>
      </c>
      <c r="V50" s="50">
        <f>V136-BA136</f>
        <v>-0.19712342519265552</v>
      </c>
      <c r="W50" s="50">
        <f>W136-BB136</f>
        <v>-0.1564979848391161</v>
      </c>
      <c r="X50" s="50">
        <f>X136-BC136</f>
        <v>-0.2307367672827158</v>
      </c>
      <c r="Y50" s="50">
        <f>Y136-BD136</f>
        <v>-0.3272732748296917</v>
      </c>
      <c r="Z50" s="50">
        <f>Z136-BE136</f>
        <v>-0.27775697311576764</v>
      </c>
      <c r="AA50" s="51">
        <f>AA136-BF136</f>
        <v>0.034960671772799046</v>
      </c>
      <c r="AB50" s="49">
        <f>AB136-BG136</f>
        <v>-0.84716269448582</v>
      </c>
      <c r="AC50" s="50">
        <f>AC136-BH136</f>
        <v>-0.1160792834053801</v>
      </c>
      <c r="AD50" s="51">
        <f>AD136-BI136</f>
        <v>0</v>
      </c>
      <c r="AG50" s="60">
        <f>AVERAGE(B50:D50)</f>
        <v>-0.08075166259997886</v>
      </c>
      <c r="AH50" s="61">
        <f>AVERAGE(puntuaciones!E50:G50)</f>
        <v>0.004435373383980701</v>
      </c>
      <c r="AI50" s="61">
        <f>AVERAGE(puntuaciones!H50:M50)</f>
        <v>0.06564913652815785</v>
      </c>
      <c r="AJ50" s="61">
        <f>AVERAGE(N50:R50)</f>
        <v>0</v>
      </c>
      <c r="AK50" s="61">
        <f>AVERAGE(puntuaciones!S50:T50)</f>
        <v>-0.2673026150293446</v>
      </c>
      <c r="AL50" s="61">
        <f>AVERAGE(U50:AA50)</f>
        <v>-0.2102169542207738</v>
      </c>
      <c r="AM50" s="61">
        <f>AVERAGE(AB50:AD50)</f>
        <v>-0.3210806592970667</v>
      </c>
      <c r="AN50" s="62">
        <f>AVERAGE(B50:AD50)</f>
        <v>-0.09670413572325355</v>
      </c>
      <c r="AO50" s="63" t="s">
        <v>68</v>
      </c>
    </row>
    <row r="51" spans="1:41" ht="15.75">
      <c r="A51" s="59" t="s">
        <v>42</v>
      </c>
      <c r="B51" s="49">
        <f>B137-AG137</f>
        <v>0</v>
      </c>
      <c r="C51" s="50">
        <f>C137-AH137</f>
        <v>-0.19634969542379482</v>
      </c>
      <c r="D51" s="51">
        <f>D137-AI137</f>
        <v>0.26603534944970697</v>
      </c>
      <c r="E51" s="49">
        <f>E137-AJ137</f>
        <v>0.1086815664145862</v>
      </c>
      <c r="F51" s="50">
        <f>F137-AK137</f>
        <v>0</v>
      </c>
      <c r="G51" s="51">
        <f>G137-AL137</f>
        <v>-0.0953754462626441</v>
      </c>
      <c r="H51" s="49">
        <f>H137-AM137</f>
        <v>0</v>
      </c>
      <c r="I51" s="50">
        <f>I137-AN137</f>
        <v>0</v>
      </c>
      <c r="J51" s="50">
        <f>J137-AO137</f>
        <v>-0.0004746046526730163</v>
      </c>
      <c r="K51" s="50">
        <f>K137-AP137</f>
        <v>-0.04324868724246711</v>
      </c>
      <c r="L51" s="50">
        <f>L137-AQ137</f>
        <v>-0.013640224275031587</v>
      </c>
      <c r="M51" s="51">
        <f>M137-AR137</f>
        <v>0.4512583353391188</v>
      </c>
      <c r="N51" s="49">
        <f>N137-AS137</f>
        <v>0</v>
      </c>
      <c r="O51" s="50">
        <f>O137-AT137</f>
        <v>0</v>
      </c>
      <c r="P51" s="50">
        <f>P137-AU137</f>
        <v>0</v>
      </c>
      <c r="Q51" s="50">
        <f>Q137-AV137</f>
        <v>0</v>
      </c>
      <c r="R51" s="51">
        <f>R137-AW137</f>
        <v>0</v>
      </c>
      <c r="S51" s="49">
        <f>S137-AX137</f>
        <v>-0.50738849845121</v>
      </c>
      <c r="T51" s="51">
        <f>T137-AY137</f>
        <v>-0.027216731607479117</v>
      </c>
      <c r="U51" s="49">
        <f>U137-AZ137</f>
        <v>-0.3170909260582687</v>
      </c>
      <c r="V51" s="50">
        <f>V137-BA137</f>
        <v>-0.19712342519265552</v>
      </c>
      <c r="W51" s="50">
        <f>W137-BB137</f>
        <v>-0.1564979848391161</v>
      </c>
      <c r="X51" s="50">
        <f>X137-BC137</f>
        <v>-0.2307367672827158</v>
      </c>
      <c r="Y51" s="50">
        <f>Y137-BD137</f>
        <v>-0.3272732748296917</v>
      </c>
      <c r="Z51" s="50">
        <f>Z137-BE137</f>
        <v>-0.27775697311576764</v>
      </c>
      <c r="AA51" s="51">
        <f>AA137-BF137</f>
        <v>0.034960671772799046</v>
      </c>
      <c r="AB51" s="49">
        <f>AB137-BG137</f>
        <v>0.3497842904345386</v>
      </c>
      <c r="AC51" s="50">
        <f>AC137-BH137</f>
        <v>1.2086569576533388</v>
      </c>
      <c r="AD51" s="51">
        <f>AD137-BI137</f>
        <v>0</v>
      </c>
      <c r="AG51" s="60">
        <f>AVERAGE(B51:D51)</f>
        <v>0.023228551341970716</v>
      </c>
      <c r="AH51" s="61">
        <f>AVERAGE(puntuaciones!E51:G51)</f>
        <v>0.004435373383980701</v>
      </c>
      <c r="AI51" s="61">
        <f>AVERAGE(puntuaciones!H51:M51)</f>
        <v>0.06564913652815785</v>
      </c>
      <c r="AJ51" s="61">
        <f>AVERAGE(N51:R51)</f>
        <v>0</v>
      </c>
      <c r="AK51" s="61">
        <f>AVERAGE(puntuaciones!S51:T51)</f>
        <v>-0.2673026150293446</v>
      </c>
      <c r="AL51" s="61">
        <f>AVERAGE(U51:AA51)</f>
        <v>-0.2102169542207738</v>
      </c>
      <c r="AM51" s="61">
        <f>AVERAGE(AB51:AD51)</f>
        <v>0.5194804160292925</v>
      </c>
      <c r="AN51" s="62">
        <f>AVERAGE(B51:AD51)</f>
        <v>0.0010070321320887305</v>
      </c>
      <c r="AO51" s="63" t="s">
        <v>42</v>
      </c>
    </row>
    <row r="52" spans="1:41" ht="15.75">
      <c r="A52" s="59" t="s">
        <v>54</v>
      </c>
      <c r="B52" s="49">
        <f>B138-AG138</f>
        <v>0</v>
      </c>
      <c r="C52" s="50">
        <f>C138-AH138</f>
        <v>-0.19634969542379482</v>
      </c>
      <c r="D52" s="51">
        <f>D138-AI138</f>
        <v>0.26603534944970697</v>
      </c>
      <c r="E52" s="49">
        <f>E138-AJ138</f>
        <v>0.1086815664145862</v>
      </c>
      <c r="F52" s="50">
        <f>F138-AK138</f>
        <v>0</v>
      </c>
      <c r="G52" s="51">
        <f>G138-AL138</f>
        <v>-0.0953754462626441</v>
      </c>
      <c r="H52" s="49">
        <f>H138-AM138</f>
        <v>0</v>
      </c>
      <c r="I52" s="50">
        <f>I138-AN138</f>
        <v>0</v>
      </c>
      <c r="J52" s="50">
        <f>J138-AO138</f>
        <v>-0.0004746046526730163</v>
      </c>
      <c r="K52" s="50">
        <f>K138-AP138</f>
        <v>-0.04324868724246711</v>
      </c>
      <c r="L52" s="50">
        <f>L138-AQ138</f>
        <v>-0.013640224275031587</v>
      </c>
      <c r="M52" s="51">
        <f>M138-AR138</f>
        <v>0.4512583353391188</v>
      </c>
      <c r="N52" s="49">
        <f>N138-AS138</f>
        <v>0</v>
      </c>
      <c r="O52" s="50">
        <f>O138-AT138</f>
        <v>0</v>
      </c>
      <c r="P52" s="50">
        <f>P138-AU138</f>
        <v>0</v>
      </c>
      <c r="Q52" s="50">
        <f>Q138-AV138</f>
        <v>0</v>
      </c>
      <c r="R52" s="51">
        <f>R138-AW138</f>
        <v>0</v>
      </c>
      <c r="S52" s="49">
        <f>S138-AX138</f>
        <v>-0.50738849845121</v>
      </c>
      <c r="T52" s="51">
        <f>T138-AY138</f>
        <v>-0.027216731607479117</v>
      </c>
      <c r="U52" s="49">
        <f>U138-AZ138</f>
        <v>-0.3170909260582687</v>
      </c>
      <c r="V52" s="50">
        <f>V138-BA138</f>
        <v>-0.19712342519265552</v>
      </c>
      <c r="W52" s="50">
        <f>W138-BB138</f>
        <v>-0.1564979848391161</v>
      </c>
      <c r="X52" s="50">
        <f>X138-BC138</f>
        <v>-0.2307367672827158</v>
      </c>
      <c r="Y52" s="50">
        <f>Y138-BD138</f>
        <v>-0.3272732748296917</v>
      </c>
      <c r="Z52" s="50">
        <f>Z138-BE138</f>
        <v>-0.27775697311576764</v>
      </c>
      <c r="AA52" s="51">
        <f>AA138-BF138</f>
        <v>0.034960671772799046</v>
      </c>
      <c r="AB52" s="49">
        <f>AB138-BG138</f>
        <v>0.20874617357251868</v>
      </c>
      <c r="AC52" s="50">
        <f>AC138-BH138</f>
        <v>-0.1160792834053801</v>
      </c>
      <c r="AD52" s="51">
        <f>AD138-BI138</f>
        <v>0</v>
      </c>
      <c r="AG52" s="60">
        <f>AVERAGE(B52:D52)</f>
        <v>0.023228551341970716</v>
      </c>
      <c r="AH52" s="61">
        <f>AVERAGE(puntuaciones!E52:G52)</f>
        <v>0.004435373383980701</v>
      </c>
      <c r="AI52" s="61">
        <f>AVERAGE(puntuaciones!H52:M52)</f>
        <v>0.06564913652815785</v>
      </c>
      <c r="AJ52" s="61">
        <f>AVERAGE(N52:R52)</f>
        <v>0</v>
      </c>
      <c r="AK52" s="61">
        <f>AVERAGE(puntuaciones!S52:T52)</f>
        <v>-0.2673026150293446</v>
      </c>
      <c r="AL52" s="61">
        <f>AVERAGE(U52:AA52)</f>
        <v>-0.2102169542207738</v>
      </c>
      <c r="AM52" s="61">
        <f>AVERAGE(AB52:AD52)</f>
        <v>0.030888963389046193</v>
      </c>
      <c r="AN52" s="62">
        <f>AVERAGE(B52:AD52)</f>
        <v>-0.049536911244488474</v>
      </c>
      <c r="AO52" s="63" t="s">
        <v>54</v>
      </c>
    </row>
    <row r="53" spans="1:41" ht="15.75">
      <c r="A53" s="59" t="s">
        <v>93</v>
      </c>
      <c r="B53" s="49">
        <f>B139-AG139</f>
        <v>0</v>
      </c>
      <c r="C53" s="50">
        <f>C139-AH139</f>
        <v>-0.004175828405053261</v>
      </c>
      <c r="D53" s="51">
        <f>D139-AI139</f>
        <v>-1.6056085015053856</v>
      </c>
      <c r="E53" s="49">
        <f>E139-AJ139</f>
        <v>-0.6209404458028045</v>
      </c>
      <c r="F53" s="50">
        <f>F139-AK139</f>
        <v>0</v>
      </c>
      <c r="G53" s="51">
        <f>G139-AL139</f>
        <v>-3.7814266380695614</v>
      </c>
      <c r="H53" s="49">
        <f>H139-AM139</f>
        <v>0</v>
      </c>
      <c r="I53" s="50">
        <f>I139-AN139</f>
        <v>0</v>
      </c>
      <c r="J53" s="50">
        <f>J139-AO139</f>
        <v>-0.0004746046526730163</v>
      </c>
      <c r="K53" s="50">
        <f>K139-AP139</f>
        <v>-0.04324868724246711</v>
      </c>
      <c r="L53" s="50">
        <f>L139-AQ139</f>
        <v>-0.013640224275031587</v>
      </c>
      <c r="M53" s="51">
        <f>M139-AR139</f>
        <v>0.4512583353391188</v>
      </c>
      <c r="N53" s="49">
        <f>N139-AS139</f>
        <v>0</v>
      </c>
      <c r="O53" s="50">
        <f>O139-AT139</f>
        <v>0</v>
      </c>
      <c r="P53" s="50">
        <f>P139-AU139</f>
        <v>0</v>
      </c>
      <c r="Q53" s="50">
        <f>Q139-AV139</f>
        <v>0</v>
      </c>
      <c r="R53" s="51">
        <f>R139-AW139</f>
        <v>0</v>
      </c>
      <c r="S53" s="49">
        <f>S139-AX139</f>
        <v>-0.50738849845121</v>
      </c>
      <c r="T53" s="51">
        <f>T139-AY139</f>
        <v>-0.027216731607479117</v>
      </c>
      <c r="U53" s="49">
        <f>U139-AZ139</f>
        <v>-0.3170909260582687</v>
      </c>
      <c r="V53" s="50">
        <f>V139-BA139</f>
        <v>-0.19712342519265552</v>
      </c>
      <c r="W53" s="50">
        <f>W139-BB139</f>
        <v>-0.1564979848391161</v>
      </c>
      <c r="X53" s="50">
        <f>X139-BC139</f>
        <v>-0.2307367672827158</v>
      </c>
      <c r="Y53" s="50">
        <f>Y139-BD139</f>
        <v>-0.3272732748296917</v>
      </c>
      <c r="Z53" s="50">
        <f>Z139-BE139</f>
        <v>-0.27775697311576764</v>
      </c>
      <c r="AA53" s="51">
        <f>AA139-BF139</f>
        <v>0.034960671772799046</v>
      </c>
      <c r="AB53" s="49">
        <f>AB139-BG139</f>
        <v>-4.004942609723955</v>
      </c>
      <c r="AC53" s="50">
        <f>AC139-BH139</f>
        <v>-2.704780354007519</v>
      </c>
      <c r="AD53" s="51">
        <f>AD139-BI139</f>
        <v>1</v>
      </c>
      <c r="AG53" s="60">
        <f>AVERAGE(B53:D53)</f>
        <v>-0.536594776636813</v>
      </c>
      <c r="AH53" s="61">
        <f>AVERAGE(puntuaciones!E53:G53)</f>
        <v>-1.467455694624122</v>
      </c>
      <c r="AI53" s="61">
        <f>AVERAGE(puntuaciones!H53:M53)</f>
        <v>0.06564913652815785</v>
      </c>
      <c r="AJ53" s="61">
        <f>AVERAGE(N53:R53)</f>
        <v>0</v>
      </c>
      <c r="AK53" s="61">
        <f>AVERAGE(puntuaciones!S53:T53)</f>
        <v>-0.2673026150293446</v>
      </c>
      <c r="AL53" s="61">
        <f>AVERAGE(U53:AA53)</f>
        <v>-0.2102169542207738</v>
      </c>
      <c r="AM53" s="61">
        <f>AVERAGE(AB53:AD53)</f>
        <v>-1.9032409879104912</v>
      </c>
      <c r="AN53" s="62">
        <f>AVERAGE(B53:AD53)</f>
        <v>-0.45979667130860125</v>
      </c>
      <c r="AO53" s="63" t="s">
        <v>93</v>
      </c>
    </row>
    <row r="54" spans="1:41" ht="15.75">
      <c r="A54" s="59" t="s">
        <v>44</v>
      </c>
      <c r="B54" s="49">
        <f>B140-AG140</f>
        <v>0</v>
      </c>
      <c r="C54" s="50">
        <f>C140-AH140</f>
        <v>-0.19634969542379482</v>
      </c>
      <c r="D54" s="51">
        <f>D140-AI140</f>
        <v>0.26603534944970697</v>
      </c>
      <c r="E54" s="49">
        <f>E140-AJ140</f>
        <v>0.1086815664145862</v>
      </c>
      <c r="F54" s="50">
        <f>F140-AK140</f>
        <v>0</v>
      </c>
      <c r="G54" s="51">
        <f>G140-AL140</f>
        <v>-0.0953754462626441</v>
      </c>
      <c r="H54" s="49">
        <f>H140-AM140</f>
        <v>0</v>
      </c>
      <c r="I54" s="50">
        <f>I140-AN140</f>
        <v>0</v>
      </c>
      <c r="J54" s="50">
        <f>J140-AO140</f>
        <v>-0.0004746046526730163</v>
      </c>
      <c r="K54" s="50">
        <f>K140-AP140</f>
        <v>-0.04324868724246711</v>
      </c>
      <c r="L54" s="50">
        <f>L140-AQ140</f>
        <v>-0.013640224275031587</v>
      </c>
      <c r="M54" s="51">
        <f>M140-AR140</f>
        <v>0.4512583353391188</v>
      </c>
      <c r="N54" s="49">
        <f>N140-AS140</f>
        <v>0</v>
      </c>
      <c r="O54" s="50">
        <f>O140-AT140</f>
        <v>0</v>
      </c>
      <c r="P54" s="50">
        <f>P140-AU140</f>
        <v>0</v>
      </c>
      <c r="Q54" s="50">
        <f>Q140-AV140</f>
        <v>0</v>
      </c>
      <c r="R54" s="51">
        <f>R140-AW140</f>
        <v>0</v>
      </c>
      <c r="S54" s="49">
        <f>S140-AX140</f>
        <v>-0.50738849845121</v>
      </c>
      <c r="T54" s="51">
        <f>T140-AY140</f>
        <v>-0.027216731607479117</v>
      </c>
      <c r="U54" s="49">
        <f>U140-AZ140</f>
        <v>-0.3170909260582687</v>
      </c>
      <c r="V54" s="50">
        <f>V140-BA140</f>
        <v>-0.19712342519265552</v>
      </c>
      <c r="W54" s="50">
        <f>W140-BB140</f>
        <v>-0.1564979848391161</v>
      </c>
      <c r="X54" s="50">
        <f>X140-BC140</f>
        <v>-0.2307367672827158</v>
      </c>
      <c r="Y54" s="50">
        <f>Y140-BD140</f>
        <v>-0.3272732748296917</v>
      </c>
      <c r="Z54" s="50">
        <f>Z140-BE140</f>
        <v>-0.27775697311576764</v>
      </c>
      <c r="AA54" s="51">
        <f>AA140-BF140</f>
        <v>0.034960671772799046</v>
      </c>
      <c r="AB54" s="49">
        <f>AB140-BG140</f>
        <v>0.393726147332809</v>
      </c>
      <c r="AC54" s="50">
        <f>AC140-BH140</f>
        <v>-0.1160792834053801</v>
      </c>
      <c r="AD54" s="51">
        <f>AD140-BI140</f>
        <v>1</v>
      </c>
      <c r="AG54" s="60">
        <f>AVERAGE(B54:D54)</f>
        <v>0.023228551341970716</v>
      </c>
      <c r="AH54" s="61">
        <f>AVERAGE(puntuaciones!E54:G54)</f>
        <v>0.004435373383980701</v>
      </c>
      <c r="AI54" s="61">
        <f>AVERAGE(puntuaciones!H54:M54)</f>
        <v>0.06564913652815785</v>
      </c>
      <c r="AJ54" s="61">
        <f>AVERAGE(N54:R54)</f>
        <v>0</v>
      </c>
      <c r="AK54" s="61">
        <f>AVERAGE(puntuaciones!S54:T54)</f>
        <v>-0.2673026150293446</v>
      </c>
      <c r="AL54" s="61">
        <f>AVERAGE(U54:AA54)</f>
        <v>-0.2102169542207738</v>
      </c>
      <c r="AM54" s="61">
        <f>AVERAGE(AB54:AD54)</f>
        <v>0.4258822879758096</v>
      </c>
      <c r="AN54" s="62">
        <f>AVERAGE(B54:AD54)</f>
        <v>-0.008675532838961216</v>
      </c>
      <c r="AO54" s="63" t="s">
        <v>44</v>
      </c>
    </row>
    <row r="55" spans="1:41" ht="15.75">
      <c r="A55" s="59" t="s">
        <v>41</v>
      </c>
      <c r="B55" s="49">
        <f>B141-AG141</f>
        <v>0</v>
      </c>
      <c r="C55" s="50">
        <f>C141-AH141</f>
        <v>-0.19634969542379482</v>
      </c>
      <c r="D55" s="51">
        <f>D141-AI141</f>
        <v>-0.04590529237614177</v>
      </c>
      <c r="E55" s="49">
        <f>E141-AJ141</f>
        <v>0.1086815664145862</v>
      </c>
      <c r="F55" s="50">
        <f>F141-AK141</f>
        <v>1</v>
      </c>
      <c r="G55" s="51">
        <f>G141-AL141</f>
        <v>0.8675791740496884</v>
      </c>
      <c r="H55" s="49">
        <f>H141-AM141</f>
        <v>0</v>
      </c>
      <c r="I55" s="50">
        <f>I141-AN141</f>
        <v>0</v>
      </c>
      <c r="J55" s="50">
        <f>J141-AO141</f>
        <v>-0.0004746046526730163</v>
      </c>
      <c r="K55" s="50">
        <f>K141-AP141</f>
        <v>-0.04324868724246711</v>
      </c>
      <c r="L55" s="50">
        <f>L141-AQ141</f>
        <v>-0.013640224275031587</v>
      </c>
      <c r="M55" s="51">
        <f>M141-AR141</f>
        <v>0.4512583353391188</v>
      </c>
      <c r="N55" s="49">
        <f>N141-AS141</f>
        <v>0</v>
      </c>
      <c r="O55" s="50">
        <f>O141-AT141</f>
        <v>0</v>
      </c>
      <c r="P55" s="50">
        <f>P141-AU141</f>
        <v>0</v>
      </c>
      <c r="Q55" s="50">
        <f>Q141-AV141</f>
        <v>0</v>
      </c>
      <c r="R55" s="51">
        <f>R141-AW141</f>
        <v>0</v>
      </c>
      <c r="S55" s="49">
        <f>S141-AX141</f>
        <v>-0.50738849845121</v>
      </c>
      <c r="T55" s="51">
        <f>T141-AY141</f>
        <v>-0.027216731607479117</v>
      </c>
      <c r="U55" s="49">
        <f>U141-AZ141</f>
        <v>-0.3170909260582687</v>
      </c>
      <c r="V55" s="50">
        <f>V141-BA141</f>
        <v>-0.19712342519265552</v>
      </c>
      <c r="W55" s="50">
        <f>W141-BB141</f>
        <v>-0.1564979848391161</v>
      </c>
      <c r="X55" s="50">
        <f>X141-BC141</f>
        <v>-0.2307367672827158</v>
      </c>
      <c r="Y55" s="50">
        <f>Y141-BD141</f>
        <v>-0.3272732748296917</v>
      </c>
      <c r="Z55" s="50">
        <f>Z141-BE141</f>
        <v>-0.27775697311576764</v>
      </c>
      <c r="AA55" s="51">
        <f>AA141-BF141</f>
        <v>0.034960671772799046</v>
      </c>
      <c r="AB55" s="49">
        <f>AB141-BG141</f>
        <v>0.12520362361736076</v>
      </c>
      <c r="AC55" s="50">
        <f>AC141-BH141</f>
        <v>-0.1160792834053801</v>
      </c>
      <c r="AD55" s="51">
        <f>AD141-BI141</f>
        <v>0</v>
      </c>
      <c r="AG55" s="60">
        <f>AVERAGE(B55:D55)</f>
        <v>-0.08075166259997886</v>
      </c>
      <c r="AH55" s="61">
        <f>AVERAGE(puntuaciones!E55:G55)</f>
        <v>0.6587535801547583</v>
      </c>
      <c r="AI55" s="61">
        <f>AVERAGE(puntuaciones!H55:M55)</f>
        <v>0.06564913652815785</v>
      </c>
      <c r="AJ55" s="61">
        <f>AVERAGE(N55:R55)</f>
        <v>0</v>
      </c>
      <c r="AK55" s="61">
        <f>AVERAGE(puntuaciones!S55:T55)</f>
        <v>-0.2673026150293446</v>
      </c>
      <c r="AL55" s="61">
        <f>AVERAGE(U55:AA55)</f>
        <v>-0.2102169542207738</v>
      </c>
      <c r="AM55" s="61">
        <f>AVERAGE(AB55:AD55)</f>
        <v>0.003041446737326888</v>
      </c>
      <c r="AN55" s="62">
        <f>AVERAGE(B55:AD55)</f>
        <v>0.004513827670384835</v>
      </c>
      <c r="AO55" s="63" t="s">
        <v>41</v>
      </c>
    </row>
    <row r="56" spans="1:41" ht="15.75">
      <c r="A56" s="59" t="s">
        <v>65</v>
      </c>
      <c r="B56" s="49">
        <f>B142-AG142</f>
        <v>0</v>
      </c>
      <c r="C56" s="50">
        <f>C142-AH142</f>
        <v>-0.19634969542379482</v>
      </c>
      <c r="D56" s="51">
        <f>D142-AI142</f>
        <v>0.26603534944970697</v>
      </c>
      <c r="E56" s="49">
        <f>E142-AJ142</f>
        <v>0.1086815664145862</v>
      </c>
      <c r="F56" s="50">
        <f>F142-AK142</f>
        <v>0</v>
      </c>
      <c r="G56" s="51">
        <f>G142-AL142</f>
        <v>-0.0953754462626441</v>
      </c>
      <c r="H56" s="49">
        <f>H142-AM142</f>
        <v>0</v>
      </c>
      <c r="I56" s="50">
        <f>I142-AN142</f>
        <v>0</v>
      </c>
      <c r="J56" s="50">
        <f>J142-AO142</f>
        <v>-0.0004746046526730163</v>
      </c>
      <c r="K56" s="50">
        <f>K142-AP142</f>
        <v>-0.04324868724246711</v>
      </c>
      <c r="L56" s="50">
        <f>L142-AQ142</f>
        <v>-0.013640224275031587</v>
      </c>
      <c r="M56" s="51">
        <f>M142-AR142</f>
        <v>0.4512583353391188</v>
      </c>
      <c r="N56" s="49">
        <f>N142-AS142</f>
        <v>0</v>
      </c>
      <c r="O56" s="50">
        <f>O142-AT142</f>
        <v>0</v>
      </c>
      <c r="P56" s="50">
        <f>P142-AU142</f>
        <v>0</v>
      </c>
      <c r="Q56" s="50">
        <f>Q142-AV142</f>
        <v>0</v>
      </c>
      <c r="R56" s="51">
        <f>R142-AW142</f>
        <v>0</v>
      </c>
      <c r="S56" s="49">
        <f>S142-AX142</f>
        <v>-2.0032867729650796</v>
      </c>
      <c r="T56" s="51">
        <f>T142-AY142</f>
        <v>-0.027216731607479117</v>
      </c>
      <c r="U56" s="49">
        <f>U142-AZ142</f>
        <v>-0.3170909260582687</v>
      </c>
      <c r="V56" s="50">
        <f>V142-BA142</f>
        <v>-0.19712342519265552</v>
      </c>
      <c r="W56" s="50">
        <f>W142-BB142</f>
        <v>-0.1564979848391161</v>
      </c>
      <c r="X56" s="50">
        <f>X142-BC142</f>
        <v>-0.2307367672827158</v>
      </c>
      <c r="Y56" s="50">
        <f>Y142-BD142</f>
        <v>-0.3272732748296917</v>
      </c>
      <c r="Z56" s="50">
        <f>Z142-BE142</f>
        <v>-0.27775697311576764</v>
      </c>
      <c r="AA56" s="51">
        <f>AA142-BF142</f>
        <v>0.034960671772799046</v>
      </c>
      <c r="AB56" s="49">
        <f>AB142-BG142</f>
        <v>0.5461639616103681</v>
      </c>
      <c r="AC56" s="50">
        <f>AC142-BH142</f>
        <v>-0.1160792834053801</v>
      </c>
      <c r="AD56" s="51">
        <f>AD142-BI142</f>
        <v>0</v>
      </c>
      <c r="AG56" s="60">
        <f>AVERAGE(B56:D56)</f>
        <v>0.023228551341970716</v>
      </c>
      <c r="AH56" s="61">
        <f>AVERAGE(puntuaciones!E56:G56)</f>
        <v>0.004435373383980701</v>
      </c>
      <c r="AI56" s="61">
        <f>AVERAGE(puntuaciones!H56:M56)</f>
        <v>0.06564913652815785</v>
      </c>
      <c r="AJ56" s="61">
        <f>AVERAGE(N56:R56)</f>
        <v>0</v>
      </c>
      <c r="AK56" s="61">
        <f>AVERAGE(puntuaciones!S56:T56)</f>
        <v>-1.0152517522862794</v>
      </c>
      <c r="AL56" s="61">
        <f>AVERAGE(U56:AA56)</f>
        <v>-0.2102169542207738</v>
      </c>
      <c r="AM56" s="61">
        <f>AVERAGE(AB56:AD56)</f>
        <v>0.14336155940166265</v>
      </c>
      <c r="AN56" s="62">
        <f>AVERAGE(B56:AD56)</f>
        <v>-0.0894845142264202</v>
      </c>
      <c r="AO56" s="63" t="s">
        <v>65</v>
      </c>
    </row>
    <row r="57" spans="1:41" ht="15.75">
      <c r="A57" s="59" t="s">
        <v>58</v>
      </c>
      <c r="B57" s="49">
        <f>B143-AG143</f>
        <v>0</v>
      </c>
      <c r="C57" s="50">
        <f>C143-AH143</f>
        <v>-0.49060037654201</v>
      </c>
      <c r="D57" s="51">
        <f>D143-AI143</f>
        <v>-0.04590529237614177</v>
      </c>
      <c r="E57" s="49">
        <f>E143-AJ143</f>
        <v>0.1086815664145862</v>
      </c>
      <c r="F57" s="50">
        <f>F143-AK143</f>
        <v>0</v>
      </c>
      <c r="G57" s="51">
        <f>G143-AL143</f>
        <v>-0.0953754462626441</v>
      </c>
      <c r="H57" s="49">
        <f>H143-AM143</f>
        <v>0</v>
      </c>
      <c r="I57" s="50">
        <f>I143-AN143</f>
        <v>1</v>
      </c>
      <c r="J57" s="50">
        <f>J143-AO143</f>
        <v>-0.0004746046526730163</v>
      </c>
      <c r="K57" s="50">
        <f>K143-AP143</f>
        <v>-0.04324868724246711</v>
      </c>
      <c r="L57" s="50">
        <f>L143-AQ143</f>
        <v>-0.013640224275031587</v>
      </c>
      <c r="M57" s="51">
        <f>M143-AR143</f>
        <v>0.4512583353391188</v>
      </c>
      <c r="N57" s="49">
        <f>N143-AS143</f>
        <v>0</v>
      </c>
      <c r="O57" s="50">
        <f>O143-AT143</f>
        <v>0</v>
      </c>
      <c r="P57" s="50">
        <f>P143-AU143</f>
        <v>0</v>
      </c>
      <c r="Q57" s="50">
        <f>Q143-AV143</f>
        <v>0</v>
      </c>
      <c r="R57" s="51">
        <f>R143-AW143</f>
        <v>0</v>
      </c>
      <c r="S57" s="49">
        <f>S143-AX143</f>
        <v>-0.50738849845121</v>
      </c>
      <c r="T57" s="51">
        <f>T143-AY143</f>
        <v>-0.027216731607479117</v>
      </c>
      <c r="U57" s="49">
        <f>U143-AZ143</f>
        <v>-0.3170909260582687</v>
      </c>
      <c r="V57" s="50">
        <f>V143-BA143</f>
        <v>-0.19712342519265552</v>
      </c>
      <c r="W57" s="50">
        <f>W143-BB143</f>
        <v>-0.1564979848391161</v>
      </c>
      <c r="X57" s="50">
        <f>X143-BC143</f>
        <v>-0.2307367672827158</v>
      </c>
      <c r="Y57" s="50">
        <f>Y143-BD143</f>
        <v>-0.3272732748296917</v>
      </c>
      <c r="Z57" s="50">
        <f>Z143-BE143</f>
        <v>-0.27775697311576764</v>
      </c>
      <c r="AA57" s="51">
        <f>AA143-BF143</f>
        <v>0.034960671772799046</v>
      </c>
      <c r="AB57" s="49">
        <f>AB143-BG143</f>
        <v>-0.33810791582058586</v>
      </c>
      <c r="AC57" s="50">
        <f>AC143-BH143</f>
        <v>-0.1160792834053801</v>
      </c>
      <c r="AD57" s="51">
        <f>AD143-BI143</f>
        <v>0</v>
      </c>
      <c r="AG57" s="60">
        <f>AVERAGE(B57:D57)</f>
        <v>-0.17883522297271726</v>
      </c>
      <c r="AH57" s="61">
        <f>AVERAGE(puntuaciones!E57:G57)</f>
        <v>0.004435373383980701</v>
      </c>
      <c r="AI57" s="61">
        <f>AVERAGE(puntuaciones!H57:M57)</f>
        <v>0.2323158031948245</v>
      </c>
      <c r="AJ57" s="61">
        <f>AVERAGE(N57:R57)</f>
        <v>0</v>
      </c>
      <c r="AK57" s="61">
        <f>AVERAGE(puntuaciones!S57:T57)</f>
        <v>-0.2673026150293446</v>
      </c>
      <c r="AL57" s="61">
        <f>AVERAGE(U57:AA57)</f>
        <v>-0.2102169542207738</v>
      </c>
      <c r="AM57" s="61">
        <f>AVERAGE(AB57:AD57)</f>
        <v>-0.15139573307532198</v>
      </c>
      <c r="AN57" s="62">
        <f>AVERAGE(B57:AD57)</f>
        <v>-0.05481433925611497</v>
      </c>
      <c r="AO57" s="63" t="s">
        <v>58</v>
      </c>
    </row>
    <row r="58" spans="1:41" ht="15.75">
      <c r="A58" s="59" t="s">
        <v>90</v>
      </c>
      <c r="B58" s="49">
        <f>B144-AG144</f>
        <v>0</v>
      </c>
      <c r="C58" s="50">
        <f>C144-AH144</f>
        <v>-0.19634969542379482</v>
      </c>
      <c r="D58" s="51">
        <f>D144-AI144</f>
        <v>-2.853371068808781</v>
      </c>
      <c r="E58" s="49">
        <f>E144-AJ144</f>
        <v>-0.6209404458028045</v>
      </c>
      <c r="F58" s="50">
        <f>F144-AK144</f>
        <v>0</v>
      </c>
      <c r="G58" s="51">
        <f>G144-AL144</f>
        <v>-0.0953754462626441</v>
      </c>
      <c r="H58" s="49">
        <f>H144-AM144</f>
        <v>0</v>
      </c>
      <c r="I58" s="50">
        <f>I144-AN144</f>
        <v>0</v>
      </c>
      <c r="J58" s="50">
        <f>J144-AO144</f>
        <v>-0.0004746046526730163</v>
      </c>
      <c r="K58" s="50">
        <f>K144-AP144</f>
        <v>-0.04324868724246711</v>
      </c>
      <c r="L58" s="50">
        <f>L144-AQ144</f>
        <v>-0.013640224275031587</v>
      </c>
      <c r="M58" s="51">
        <f>M144-AR144</f>
        <v>0.4512583353391188</v>
      </c>
      <c r="N58" s="49">
        <f>N144-AS144</f>
        <v>0</v>
      </c>
      <c r="O58" s="50">
        <f>O144-AT144</f>
        <v>0</v>
      </c>
      <c r="P58" s="50">
        <f>P144-AU144</f>
        <v>0</v>
      </c>
      <c r="Q58" s="50">
        <f>Q144-AV144</f>
        <v>0</v>
      </c>
      <c r="R58" s="51">
        <f>R144-AW144</f>
        <v>0</v>
      </c>
      <c r="S58" s="49">
        <f>S144-AX144</f>
        <v>-0.50738849845121</v>
      </c>
      <c r="T58" s="51">
        <f>T144-AY144</f>
        <v>-0.027216731607479117</v>
      </c>
      <c r="U58" s="49">
        <f>U144-AZ144</f>
        <v>-0.3170909260582687</v>
      </c>
      <c r="V58" s="50">
        <f>V144-BA144</f>
        <v>-0.19712342519265552</v>
      </c>
      <c r="W58" s="50">
        <f>W144-BB144</f>
        <v>-0.1564979848391161</v>
      </c>
      <c r="X58" s="50">
        <f>X144-BC144</f>
        <v>-0.2307367672827158</v>
      </c>
      <c r="Y58" s="50">
        <f>Y144-BD144</f>
        <v>-0.3272732748296917</v>
      </c>
      <c r="Z58" s="50">
        <f>Z144-BE144</f>
        <v>-0.27775697311576764</v>
      </c>
      <c r="AA58" s="51">
        <f>AA144-BF144</f>
        <v>0.034960671772799046</v>
      </c>
      <c r="AB58" s="49">
        <f>AB144-BG144</f>
        <v>-0.001341005944271334</v>
      </c>
      <c r="AC58" s="50">
        <f>AC144-BH144</f>
        <v>-0.1160792834053801</v>
      </c>
      <c r="AD58" s="51">
        <f>AD144-BI144</f>
        <v>0</v>
      </c>
      <c r="AG58" s="60">
        <f>AVERAGE(B58:D58)</f>
        <v>-1.0165735880775253</v>
      </c>
      <c r="AH58" s="61">
        <f>AVERAGE(puntuaciones!E58:G58)</f>
        <v>-0.2387719640218162</v>
      </c>
      <c r="AI58" s="61">
        <f>AVERAGE(puntuaciones!H58:M58)</f>
        <v>0.06564913652815785</v>
      </c>
      <c r="AJ58" s="61">
        <f>AVERAGE(N58:R58)</f>
        <v>0</v>
      </c>
      <c r="AK58" s="61">
        <f>AVERAGE(puntuaciones!S58:T58)</f>
        <v>-0.2673026150293446</v>
      </c>
      <c r="AL58" s="61">
        <f>AVERAGE(U58:AA58)</f>
        <v>-0.2102169542207738</v>
      </c>
      <c r="AM58" s="61">
        <f>AVERAGE(AB58:AD58)</f>
        <v>-0.03914009644988381</v>
      </c>
      <c r="AN58" s="62">
        <f>AVERAGE(B58:AD58)</f>
        <v>-0.1895064150373391</v>
      </c>
      <c r="AO58" s="63" t="s">
        <v>90</v>
      </c>
    </row>
    <row r="59" spans="1:41" ht="15.75">
      <c r="A59" s="59" t="s">
        <v>21</v>
      </c>
      <c r="B59" s="49">
        <f>B145-AG145</f>
        <v>0</v>
      </c>
      <c r="C59" s="50">
        <f>C145-AH145</f>
        <v>-0.19634969542379482</v>
      </c>
      <c r="D59" s="51">
        <f>D145-AI145</f>
        <v>-5.972777487067269</v>
      </c>
      <c r="E59" s="49">
        <f>E145-AJ145</f>
        <v>0.1086815664145862</v>
      </c>
      <c r="F59" s="50">
        <f>F145-AK145</f>
        <v>0</v>
      </c>
      <c r="G59" s="51">
        <f>G145-AL145</f>
        <v>-0.0953754462626441</v>
      </c>
      <c r="H59" s="49">
        <f>H145-AM145</f>
        <v>0</v>
      </c>
      <c r="I59" s="50">
        <f>I145-AN145</f>
        <v>1</v>
      </c>
      <c r="J59" s="50">
        <f>J145-AO145</f>
        <v>-0.08880470397872187</v>
      </c>
      <c r="K59" s="50">
        <f>K145-AP145</f>
        <v>-0.04324868724246711</v>
      </c>
      <c r="L59" s="50">
        <f>L145-AQ145</f>
        <v>-0.2877414280923789</v>
      </c>
      <c r="M59" s="51">
        <f>M145-AR145</f>
        <v>0.4512583353391188</v>
      </c>
      <c r="N59" s="49">
        <f>N145-AS145</f>
        <v>0</v>
      </c>
      <c r="O59" s="50">
        <f>O145-AT145</f>
        <v>0</v>
      </c>
      <c r="P59" s="50">
        <f>P145-AU145</f>
        <v>0</v>
      </c>
      <c r="Q59" s="50">
        <f>Q145-AV145</f>
        <v>0</v>
      </c>
      <c r="R59" s="51">
        <f>R145-AW145</f>
        <v>0</v>
      </c>
      <c r="S59" s="49">
        <f>S145-AX145</f>
        <v>-0.50738849845121</v>
      </c>
      <c r="T59" s="51">
        <f>T145-AY145</f>
        <v>-0.027216731607479117</v>
      </c>
      <c r="U59" s="49">
        <f>U145-AZ145</f>
        <v>3.2803349952546363</v>
      </c>
      <c r="V59" s="50">
        <f>V145-BA145</f>
        <v>3.6055235045275302</v>
      </c>
      <c r="W59" s="50">
        <f>W145-BB145</f>
        <v>3.2275132287239896</v>
      </c>
      <c r="X59" s="50">
        <f>X145-BC145</f>
        <v>2.261532427486101</v>
      </c>
      <c r="Y59" s="50">
        <f>Y145-BD145</f>
        <v>3.386633488711346</v>
      </c>
      <c r="Z59" s="50">
        <f>Z145-BE145</f>
        <v>3.7225939502520173</v>
      </c>
      <c r="AA59" s="51">
        <f>AA145-BF145</f>
        <v>-3.5056089884019532</v>
      </c>
      <c r="AB59" s="49">
        <f>AB145-BG145</f>
        <v>0.9022838461688771</v>
      </c>
      <c r="AC59" s="50">
        <f>AC145-BH145</f>
        <v>-0.1160792834053801</v>
      </c>
      <c r="AD59" s="51">
        <f>AD145-BI145</f>
        <v>0</v>
      </c>
      <c r="AG59" s="60">
        <f>AVERAGE(B59:D59)</f>
        <v>-2.0563757274970214</v>
      </c>
      <c r="AH59" s="61">
        <f>AVERAGE(puntuaciones!E59:G59)</f>
        <v>0.004435373383980701</v>
      </c>
      <c r="AI59" s="61">
        <f>AVERAGE(puntuaciones!H59:M59)</f>
        <v>0.1719105860042585</v>
      </c>
      <c r="AJ59" s="61">
        <f>AVERAGE(N59:R59)</f>
        <v>0</v>
      </c>
      <c r="AK59" s="61">
        <f>AVERAGE(puntuaciones!S59:T59)</f>
        <v>-0.2673026150293446</v>
      </c>
      <c r="AL59" s="61">
        <f>AVERAGE(U59:AA59)</f>
        <v>2.2826460866505243</v>
      </c>
      <c r="AM59" s="61">
        <f>AVERAGE(AB59:AD59)</f>
        <v>0.26206818758783235</v>
      </c>
      <c r="AN59" s="62">
        <f>AVERAGE(B59:AD59)</f>
        <v>0.3829573928601691</v>
      </c>
      <c r="AO59" s="63" t="s">
        <v>21</v>
      </c>
    </row>
    <row r="60" spans="1:41" ht="15.75">
      <c r="A60" s="59" t="s">
        <v>50</v>
      </c>
      <c r="B60" s="49">
        <f>B146-AG146</f>
        <v>0</v>
      </c>
      <c r="C60" s="50">
        <f>C146-AH146</f>
        <v>-0.19634969542379482</v>
      </c>
      <c r="D60" s="51">
        <f>D146-AI146</f>
        <v>0.26603534944970697</v>
      </c>
      <c r="E60" s="49">
        <f>E146-AJ146</f>
        <v>-0.6209404458028045</v>
      </c>
      <c r="F60" s="50">
        <f>F146-AK146</f>
        <v>0</v>
      </c>
      <c r="G60" s="51">
        <f>G146-AL146</f>
        <v>-0.0953754462626441</v>
      </c>
      <c r="H60" s="49">
        <f>H146-AM146</f>
        <v>0</v>
      </c>
      <c r="I60" s="50">
        <f>I146-AN146</f>
        <v>0</v>
      </c>
      <c r="J60" s="50">
        <f>J146-AO146</f>
        <v>-0.0004746046526730163</v>
      </c>
      <c r="K60" s="50">
        <f>K146-AP146</f>
        <v>-0.04324868724246711</v>
      </c>
      <c r="L60" s="50">
        <f>L146-AQ146</f>
        <v>-0.013640224275031587</v>
      </c>
      <c r="M60" s="51">
        <f>M146-AR146</f>
        <v>0.4512583353391188</v>
      </c>
      <c r="N60" s="49">
        <f>N146-AS146</f>
        <v>0</v>
      </c>
      <c r="O60" s="50">
        <f>O146-AT146</f>
        <v>0</v>
      </c>
      <c r="P60" s="50">
        <f>P146-AU146</f>
        <v>0</v>
      </c>
      <c r="Q60" s="50">
        <f>Q146-AV146</f>
        <v>0</v>
      </c>
      <c r="R60" s="51">
        <f>R146-AW146</f>
        <v>0</v>
      </c>
      <c r="S60" s="49">
        <f>S146-AX146</f>
        <v>-0.50738849845121</v>
      </c>
      <c r="T60" s="51">
        <f>T146-AY146</f>
        <v>-0.027216731607479117</v>
      </c>
      <c r="U60" s="49">
        <f>U146-AZ146</f>
        <v>-0.3170909260582687</v>
      </c>
      <c r="V60" s="50">
        <f>V146-BA146</f>
        <v>-0.19712342519265552</v>
      </c>
      <c r="W60" s="50">
        <f>W146-BB146</f>
        <v>-0.1564979848391161</v>
      </c>
      <c r="X60" s="50">
        <f>X146-BC146</f>
        <v>-0.2307367672827158</v>
      </c>
      <c r="Y60" s="50">
        <f>Y146-BD146</f>
        <v>-0.3272732748296917</v>
      </c>
      <c r="Z60" s="50">
        <f>Z146-BE146</f>
        <v>-0.27775697311576764</v>
      </c>
      <c r="AA60" s="51">
        <f>AA146-BF146</f>
        <v>0.034960671772799046</v>
      </c>
      <c r="AB60" s="49">
        <f>AB146-BG146</f>
        <v>0.3367607989103907</v>
      </c>
      <c r="AC60" s="50">
        <f>AC146-BH146</f>
        <v>0.9209240460259644</v>
      </c>
      <c r="AD60" s="51">
        <f>AD146-BI146</f>
        <v>0</v>
      </c>
      <c r="AG60" s="60">
        <f>AVERAGE(B60:D60)</f>
        <v>0.023228551341970716</v>
      </c>
      <c r="AH60" s="61">
        <f>AVERAGE(puntuaciones!E60:G60)</f>
        <v>-0.2387719640218162</v>
      </c>
      <c r="AI60" s="61">
        <f>AVERAGE(puntuaciones!H60:M60)</f>
        <v>0.06564913652815785</v>
      </c>
      <c r="AJ60" s="61">
        <f>AVERAGE(N60:R60)</f>
        <v>0</v>
      </c>
      <c r="AK60" s="61">
        <f>AVERAGE(puntuaciones!S60:T60)</f>
        <v>-0.2673026150293446</v>
      </c>
      <c r="AL60" s="61">
        <f>AVERAGE(U60:AA60)</f>
        <v>-0.2102169542207738</v>
      </c>
      <c r="AM60" s="61">
        <f>AVERAGE(AB60:AD60)</f>
        <v>0.41922828164545173</v>
      </c>
      <c r="AN60" s="62">
        <f>AVERAGE(B60:AD60)</f>
        <v>-0.034523258053046214</v>
      </c>
      <c r="AO60" s="63" t="s">
        <v>50</v>
      </c>
    </row>
    <row r="61" spans="1:41" ht="15.75">
      <c r="A61" s="59" t="s">
        <v>47</v>
      </c>
      <c r="B61" s="49">
        <f>B147-AG147</f>
        <v>0</v>
      </c>
      <c r="C61" s="50">
        <f>C147-AH147</f>
        <v>-0.49060037654201</v>
      </c>
      <c r="D61" s="51">
        <f>D147-AI147</f>
        <v>0.26603534944970697</v>
      </c>
      <c r="E61" s="49">
        <f>E147-AJ147</f>
        <v>0.1086815664145862</v>
      </c>
      <c r="F61" s="50">
        <f>F147-AK147</f>
        <v>0</v>
      </c>
      <c r="G61" s="51">
        <f>G147-AL147</f>
        <v>-0.0953754462626441</v>
      </c>
      <c r="H61" s="49">
        <f>H147-AM147</f>
        <v>0</v>
      </c>
      <c r="I61" s="50">
        <f>I147-AN147</f>
        <v>0</v>
      </c>
      <c r="J61" s="50">
        <f>J147-AO147</f>
        <v>-0.0004746046526730163</v>
      </c>
      <c r="K61" s="50">
        <f>K147-AP147</f>
        <v>-0.04324868724246711</v>
      </c>
      <c r="L61" s="50">
        <f>L147-AQ147</f>
        <v>-0.013640224275031587</v>
      </c>
      <c r="M61" s="51">
        <f>M147-AR147</f>
        <v>0.4512583353391188</v>
      </c>
      <c r="N61" s="49">
        <f>N147-AS147</f>
        <v>0</v>
      </c>
      <c r="O61" s="50">
        <f>O147-AT147</f>
        <v>0</v>
      </c>
      <c r="P61" s="50">
        <f>P147-AU147</f>
        <v>0</v>
      </c>
      <c r="Q61" s="50">
        <f>Q147-AV147</f>
        <v>0</v>
      </c>
      <c r="R61" s="51">
        <f>R147-AW147</f>
        <v>0</v>
      </c>
      <c r="S61" s="49">
        <f>S147-AX147</f>
        <v>-0.50738849845121</v>
      </c>
      <c r="T61" s="51">
        <f>T147-AY147</f>
        <v>-0.027216731607479117</v>
      </c>
      <c r="U61" s="49">
        <f>U147-AZ147</f>
        <v>-0.3170909260582687</v>
      </c>
      <c r="V61" s="50">
        <f>V147-BA147</f>
        <v>-0.19712342519265552</v>
      </c>
      <c r="W61" s="50">
        <f>W147-BB147</f>
        <v>-0.1564979848391161</v>
      </c>
      <c r="X61" s="50">
        <f>X147-BC147</f>
        <v>-0.2307367672827158</v>
      </c>
      <c r="Y61" s="50">
        <f>Y147-BD147</f>
        <v>-0.3272732748296917</v>
      </c>
      <c r="Z61" s="50">
        <f>Z147-BE147</f>
        <v>-0.27775697311576764</v>
      </c>
      <c r="AA61" s="51">
        <f>AA147-BF147</f>
        <v>0.034960671772799046</v>
      </c>
      <c r="AB61" s="49">
        <f>AB147-BG147</f>
        <v>0.33576663925205874</v>
      </c>
      <c r="AC61" s="50">
        <f>AC147-BH147</f>
        <v>-0.1160792834053801</v>
      </c>
      <c r="AD61" s="51">
        <f>AD147-BI147</f>
        <v>1</v>
      </c>
      <c r="AG61" s="60">
        <f>AVERAGE(B61:D61)</f>
        <v>-0.07485500903076768</v>
      </c>
      <c r="AH61" s="61">
        <f>AVERAGE(puntuaciones!E61:G61)</f>
        <v>0.004435373383980701</v>
      </c>
      <c r="AI61" s="61">
        <f>AVERAGE(puntuaciones!H61:M61)</f>
        <v>0.06564913652815785</v>
      </c>
      <c r="AJ61" s="61">
        <f>AVERAGE(N61:R61)</f>
        <v>0</v>
      </c>
      <c r="AK61" s="61">
        <f>AVERAGE(puntuaciones!S61:T61)</f>
        <v>-0.2673026150293446</v>
      </c>
      <c r="AL61" s="61">
        <f>AVERAGE(U61:AA61)</f>
        <v>-0.2102169542207738</v>
      </c>
      <c r="AM61" s="61">
        <f>AVERAGE(AB61:AD61)</f>
        <v>0.4065624519488929</v>
      </c>
      <c r="AN61" s="62">
        <f>AVERAGE(B61:AD61)</f>
        <v>-0.020820711776856574</v>
      </c>
      <c r="AO61" s="63" t="s">
        <v>47</v>
      </c>
    </row>
    <row r="62" spans="1:41" ht="15.75">
      <c r="A62" s="59" t="s">
        <v>62</v>
      </c>
      <c r="B62" s="49">
        <f>B148-AG148</f>
        <v>0</v>
      </c>
      <c r="C62" s="50">
        <f>C148-AH148</f>
        <v>-0.19634969542379482</v>
      </c>
      <c r="D62" s="51">
        <f>D148-AI148</f>
        <v>-1.2936678596795368</v>
      </c>
      <c r="E62" s="49">
        <f>E148-AJ148</f>
        <v>0.1086815664145862</v>
      </c>
      <c r="F62" s="50">
        <f>F148-AK148</f>
        <v>0</v>
      </c>
      <c r="G62" s="51">
        <f>G148-AL148</f>
        <v>-0.0953754462626441</v>
      </c>
      <c r="H62" s="49">
        <f>H148-AM148</f>
        <v>0</v>
      </c>
      <c r="I62" s="50">
        <f>I148-AN148</f>
        <v>1</v>
      </c>
      <c r="J62" s="50">
        <f>J148-AO148</f>
        <v>-0.0004746046526730163</v>
      </c>
      <c r="K62" s="50">
        <f>K148-AP148</f>
        <v>-0.04324868724246711</v>
      </c>
      <c r="L62" s="50">
        <f>L148-AQ148</f>
        <v>-0.013640224275031587</v>
      </c>
      <c r="M62" s="51">
        <f>M148-AR148</f>
        <v>0.4512583353391188</v>
      </c>
      <c r="N62" s="49">
        <f>N148-AS148</f>
        <v>0</v>
      </c>
      <c r="O62" s="50">
        <f>O148-AT148</f>
        <v>0</v>
      </c>
      <c r="P62" s="50">
        <f>P148-AU148</f>
        <v>0</v>
      </c>
      <c r="Q62" s="50">
        <f>Q148-AV148</f>
        <v>0</v>
      </c>
      <c r="R62" s="51">
        <f>R148-AW148</f>
        <v>0</v>
      </c>
      <c r="S62" s="49">
        <f>S148-AX148</f>
        <v>-0.50738849845121</v>
      </c>
      <c r="T62" s="51">
        <f>T148-AY148</f>
        <v>-0.027216731607479117</v>
      </c>
      <c r="U62" s="49">
        <f>U148-AZ148</f>
        <v>-0.3170909260582687</v>
      </c>
      <c r="V62" s="50">
        <f>V148-BA148</f>
        <v>-0.19712342519265552</v>
      </c>
      <c r="W62" s="50">
        <f>W148-BB148</f>
        <v>-0.1564979848391161</v>
      </c>
      <c r="X62" s="50">
        <f>X148-BC148</f>
        <v>-0.2307367672827158</v>
      </c>
      <c r="Y62" s="50">
        <f>Y148-BD148</f>
        <v>-0.3272732748296917</v>
      </c>
      <c r="Z62" s="50">
        <f>Z148-BE148</f>
        <v>-0.27775697311576764</v>
      </c>
      <c r="AA62" s="51">
        <f>AA148-BF148</f>
        <v>0.034960671772799046</v>
      </c>
      <c r="AB62" s="49">
        <f>AB148-BG148</f>
        <v>0.25050087922245884</v>
      </c>
      <c r="AC62" s="50">
        <f>AC148-BH148</f>
        <v>-0.1160792834053801</v>
      </c>
      <c r="AD62" s="51">
        <f>AD148-BI148</f>
        <v>0</v>
      </c>
      <c r="AG62" s="60">
        <f>AVERAGE(B62:D62)</f>
        <v>-0.4966725183677772</v>
      </c>
      <c r="AH62" s="61">
        <f>AVERAGE(puntuaciones!E62:G62)</f>
        <v>0.004435373383980701</v>
      </c>
      <c r="AI62" s="61">
        <f>AVERAGE(puntuaciones!H62:M62)</f>
        <v>0.2323158031948245</v>
      </c>
      <c r="AJ62" s="61">
        <f>AVERAGE(N62:R62)</f>
        <v>0</v>
      </c>
      <c r="AK62" s="61">
        <f>AVERAGE(puntuaciones!S62:T62)</f>
        <v>-0.2673026150293446</v>
      </c>
      <c r="AL62" s="61">
        <f>AVERAGE(U62:AA62)</f>
        <v>-0.2102169542207738</v>
      </c>
      <c r="AM62" s="61">
        <f>AVERAGE(AB62:AD62)</f>
        <v>0.04480719860569291</v>
      </c>
      <c r="AN62" s="62">
        <f>AVERAGE(B62:AD62)</f>
        <v>-0.06739720446791274</v>
      </c>
      <c r="AO62" s="63" t="s">
        <v>62</v>
      </c>
    </row>
    <row r="63" spans="1:41" ht="15.75">
      <c r="A63" s="59" t="s">
        <v>30</v>
      </c>
      <c r="B63" s="49">
        <f>B149-AG149</f>
        <v>0</v>
      </c>
      <c r="C63" s="50">
        <f>C149-AH149</f>
        <v>1.1728268960678074</v>
      </c>
      <c r="D63" s="51">
        <f>D149-AI149</f>
        <v>3.307093894962838</v>
      </c>
      <c r="E63" s="49">
        <f>E149-AJ149</f>
        <v>-0.6209404458028045</v>
      </c>
      <c r="F63" s="50">
        <f>F149-AK149</f>
        <v>1</v>
      </c>
      <c r="G63" s="51">
        <f>G149-AL149</f>
        <v>0.2256094271748001</v>
      </c>
      <c r="H63" s="49">
        <f>H149-AM149</f>
        <v>0</v>
      </c>
      <c r="I63" s="50">
        <f>I149-AN149</f>
        <v>0</v>
      </c>
      <c r="J63" s="50">
        <f>J149-AO149</f>
        <v>-0.0004746046526730163</v>
      </c>
      <c r="K63" s="50">
        <f>K149-AP149</f>
        <v>-0.04324868724246711</v>
      </c>
      <c r="L63" s="50">
        <f>L149-AQ149</f>
        <v>-0.013640224275031587</v>
      </c>
      <c r="M63" s="51">
        <f>M149-AR149</f>
        <v>0.4512583353391188</v>
      </c>
      <c r="N63" s="49">
        <f>N149-AS149</f>
        <v>0</v>
      </c>
      <c r="O63" s="50">
        <f>O149-AT149</f>
        <v>0</v>
      </c>
      <c r="P63" s="50">
        <f>P149-AU149</f>
        <v>0</v>
      </c>
      <c r="Q63" s="50">
        <f>Q149-AV149</f>
        <v>0</v>
      </c>
      <c r="R63" s="51">
        <f>R149-AW149</f>
        <v>0</v>
      </c>
      <c r="S63" s="49">
        <f>S149-AX149</f>
        <v>-0.50738849845121</v>
      </c>
      <c r="T63" s="51">
        <f>T149-AY149</f>
        <v>-0.027216731607479117</v>
      </c>
      <c r="U63" s="49">
        <f>U149-AZ149</f>
        <v>-0.3170909260582687</v>
      </c>
      <c r="V63" s="50">
        <f>V149-BA149</f>
        <v>-0.19712342519265552</v>
      </c>
      <c r="W63" s="50">
        <f>W149-BB149</f>
        <v>-0.1564979848391161</v>
      </c>
      <c r="X63" s="50">
        <f>X149-BC149</f>
        <v>-0.2307367672827158</v>
      </c>
      <c r="Y63" s="50">
        <f>Y149-BD149</f>
        <v>-0.3272732748296917</v>
      </c>
      <c r="Z63" s="50">
        <f>Z149-BE149</f>
        <v>-0.27775697311576764</v>
      </c>
      <c r="AA63" s="51">
        <f>AA149-BF149</f>
        <v>0.034960671772799046</v>
      </c>
      <c r="AB63" s="49">
        <f>AB149-BG149</f>
        <v>0.6248470241837195</v>
      </c>
      <c r="AC63" s="50">
        <f>AC149-BH149</f>
        <v>0.8957000210418831</v>
      </c>
      <c r="AD63" s="51">
        <f>AD149-BI149</f>
        <v>0</v>
      </c>
      <c r="AG63" s="60">
        <f>AVERAGE(B63:D63)</f>
        <v>1.4933069303435484</v>
      </c>
      <c r="AH63" s="61">
        <f>AVERAGE(puntuaciones!E63:G63)</f>
        <v>0.20155632712399854</v>
      </c>
      <c r="AI63" s="61">
        <f>AVERAGE(puntuaciones!H63:M63)</f>
        <v>0.06564913652815785</v>
      </c>
      <c r="AJ63" s="61">
        <f>AVERAGE(N63:R63)</f>
        <v>0</v>
      </c>
      <c r="AK63" s="61">
        <f>AVERAGE(puntuaciones!S63:T63)</f>
        <v>-0.2673026150293446</v>
      </c>
      <c r="AL63" s="61">
        <f>AVERAGE(U63:AA63)</f>
        <v>-0.2102169542207738</v>
      </c>
      <c r="AM63" s="61">
        <f>AVERAGE(AB63:AD63)</f>
        <v>0.5068490150752009</v>
      </c>
      <c r="AN63" s="62">
        <f>AVERAGE(B63:AD63)</f>
        <v>0.17216923197217535</v>
      </c>
      <c r="AO63" s="63" t="s">
        <v>30</v>
      </c>
    </row>
    <row r="64" spans="1:41" ht="15.75">
      <c r="A64" s="59" t="s">
        <v>48</v>
      </c>
      <c r="B64" s="49">
        <f>B150-AG150</f>
        <v>0</v>
      </c>
      <c r="C64" s="50">
        <f>C150-AH150</f>
        <v>-0.49060037654201</v>
      </c>
      <c r="D64" s="51">
        <f>D150-AI150</f>
        <v>0.26603534944970697</v>
      </c>
      <c r="E64" s="49">
        <f>E150-AJ150</f>
        <v>0.1086815664145862</v>
      </c>
      <c r="F64" s="50">
        <f>F150-AK150</f>
        <v>0</v>
      </c>
      <c r="G64" s="51">
        <f>G150-AL150</f>
        <v>-0.0953754462626441</v>
      </c>
      <c r="H64" s="49">
        <f>H150-AM150</f>
        <v>0</v>
      </c>
      <c r="I64" s="50">
        <f>I150-AN150</f>
        <v>0</v>
      </c>
      <c r="J64" s="50">
        <f>J150-AO150</f>
        <v>-0.0004746046526730163</v>
      </c>
      <c r="K64" s="50">
        <f>K150-AP150</f>
        <v>-0.04324868724246711</v>
      </c>
      <c r="L64" s="50">
        <f>L150-AQ150</f>
        <v>-0.013640224275031587</v>
      </c>
      <c r="M64" s="51">
        <f>M150-AR150</f>
        <v>0.4512583353391188</v>
      </c>
      <c r="N64" s="49">
        <f>N150-AS150</f>
        <v>0</v>
      </c>
      <c r="O64" s="50">
        <f>O150-AT150</f>
        <v>0</v>
      </c>
      <c r="P64" s="50">
        <f>P150-AU150</f>
        <v>0</v>
      </c>
      <c r="Q64" s="50">
        <f>Q150-AV150</f>
        <v>0</v>
      </c>
      <c r="R64" s="51">
        <f>R150-AW150</f>
        <v>0</v>
      </c>
      <c r="S64" s="49">
        <f>S150-AX150</f>
        <v>-0.50738849845121</v>
      </c>
      <c r="T64" s="51">
        <f>T150-AY150</f>
        <v>-0.027216731607479117</v>
      </c>
      <c r="U64" s="49">
        <f>U150-AZ150</f>
        <v>-0.3170909260582687</v>
      </c>
      <c r="V64" s="50">
        <f>V150-BA150</f>
        <v>-0.19712342519265552</v>
      </c>
      <c r="W64" s="50">
        <f>W150-BB150</f>
        <v>-0.1564979848391161</v>
      </c>
      <c r="X64" s="50">
        <f>X150-BC150</f>
        <v>-0.2307367672827158</v>
      </c>
      <c r="Y64" s="50">
        <f>Y150-BD150</f>
        <v>-0.3272732748296917</v>
      </c>
      <c r="Z64" s="50">
        <f>Z150-BE150</f>
        <v>-0.27775697311576764</v>
      </c>
      <c r="AA64" s="51">
        <f>AA150-BF150</f>
        <v>0.034960671772799046</v>
      </c>
      <c r="AB64" s="49">
        <f>AB150-BG150</f>
        <v>0.3065714839523784</v>
      </c>
      <c r="AC64" s="50">
        <f>AC150-BH150</f>
        <v>-0.1160792834053801</v>
      </c>
      <c r="AD64" s="51">
        <f>AD150-BI150</f>
        <v>1</v>
      </c>
      <c r="AG64" s="60">
        <f>AVERAGE(B64:D64)</f>
        <v>-0.07485500903076768</v>
      </c>
      <c r="AH64" s="61">
        <f>AVERAGE(puntuaciones!E64:G64)</f>
        <v>0.004435373383980701</v>
      </c>
      <c r="AI64" s="61">
        <f>AVERAGE(puntuaciones!H64:M64)</f>
        <v>0.06564913652815785</v>
      </c>
      <c r="AJ64" s="61">
        <f>AVERAGE(N64:R64)</f>
        <v>0</v>
      </c>
      <c r="AK64" s="61">
        <f>AVERAGE(puntuaciones!S64:T64)</f>
        <v>-0.2673026150293446</v>
      </c>
      <c r="AL64" s="61">
        <f>AVERAGE(U64:AA64)</f>
        <v>-0.2102169542207738</v>
      </c>
      <c r="AM64" s="61">
        <f>AVERAGE(AB64:AD64)</f>
        <v>0.3968307335156661</v>
      </c>
      <c r="AN64" s="62">
        <f>AVERAGE(B64:AD64)</f>
        <v>-0.021827441269949007</v>
      </c>
      <c r="AO64" s="63" t="s">
        <v>48</v>
      </c>
    </row>
    <row r="65" spans="1:41" ht="15.75">
      <c r="A65" s="59" t="s">
        <v>73</v>
      </c>
      <c r="B65" s="49">
        <f>B151-AG151</f>
        <v>0</v>
      </c>
      <c r="C65" s="50">
        <f>C151-AH151</f>
        <v>-0.49060037654201</v>
      </c>
      <c r="D65" s="51">
        <f>D151-AI151</f>
        <v>0.26603534944970697</v>
      </c>
      <c r="E65" s="49">
        <f>E151-AJ151</f>
        <v>0.1086815664145862</v>
      </c>
      <c r="F65" s="50">
        <f>F151-AK151</f>
        <v>0</v>
      </c>
      <c r="G65" s="51">
        <f>G151-AL151</f>
        <v>-0.0953754462626441</v>
      </c>
      <c r="H65" s="49">
        <f>H151-AM151</f>
        <v>0</v>
      </c>
      <c r="I65" s="50">
        <f>I151-AN151</f>
        <v>0</v>
      </c>
      <c r="J65" s="50">
        <f>J151-AO151</f>
        <v>-0.0004746046526730163</v>
      </c>
      <c r="K65" s="50">
        <f>K151-AP151</f>
        <v>-0.04324868724246711</v>
      </c>
      <c r="L65" s="50">
        <f>L151-AQ151</f>
        <v>-0.013640224275031587</v>
      </c>
      <c r="M65" s="51">
        <f>M151-AR151</f>
        <v>0.4512583353391188</v>
      </c>
      <c r="N65" s="49">
        <f>N151-AS151</f>
        <v>0</v>
      </c>
      <c r="O65" s="50">
        <f>O151-AT151</f>
        <v>0</v>
      </c>
      <c r="P65" s="50">
        <f>P151-AU151</f>
        <v>0</v>
      </c>
      <c r="Q65" s="50">
        <f>Q151-AV151</f>
        <v>0</v>
      </c>
      <c r="R65" s="51">
        <f>R151-AW151</f>
        <v>0</v>
      </c>
      <c r="S65" s="49">
        <f>S151-AX151</f>
        <v>-0.50738849845121</v>
      </c>
      <c r="T65" s="51">
        <f>T151-AY151</f>
        <v>-0.027216731607479117</v>
      </c>
      <c r="U65" s="49">
        <f>U151-AZ151</f>
        <v>-0.3170909260582687</v>
      </c>
      <c r="V65" s="50">
        <f>V151-BA151</f>
        <v>-0.19712342519265552</v>
      </c>
      <c r="W65" s="50">
        <f>W151-BB151</f>
        <v>-0.1564979848391161</v>
      </c>
      <c r="X65" s="50">
        <f>X151-BC151</f>
        <v>-0.2307367672827158</v>
      </c>
      <c r="Y65" s="50">
        <f>Y151-BD151</f>
        <v>-0.3272732748296917</v>
      </c>
      <c r="Z65" s="50">
        <f>Z151-BE151</f>
        <v>-0.27775697311576764</v>
      </c>
      <c r="AA65" s="51">
        <f>AA151-BF151</f>
        <v>0.034960671772799046</v>
      </c>
      <c r="AB65" s="49">
        <f>AB151-BG151</f>
        <v>-1.015241954054468</v>
      </c>
      <c r="AC65" s="50">
        <f>AC151-BH151</f>
        <v>-0.1160792834053801</v>
      </c>
      <c r="AD65" s="51">
        <f>AD151-BI151</f>
        <v>0</v>
      </c>
      <c r="AG65" s="60">
        <f>AVERAGE(B65:D65)</f>
        <v>-0.07485500903076768</v>
      </c>
      <c r="AH65" s="61">
        <f>AVERAGE(puntuaciones!E65:G65)</f>
        <v>0.004435373383980701</v>
      </c>
      <c r="AI65" s="61">
        <f>AVERAGE(puntuaciones!H65:M65)</f>
        <v>0.06564913652815785</v>
      </c>
      <c r="AJ65" s="61">
        <f>AVERAGE(N65:R65)</f>
        <v>0</v>
      </c>
      <c r="AK65" s="61">
        <f>AVERAGE(puntuaciones!S65:T65)</f>
        <v>-0.2673026150293446</v>
      </c>
      <c r="AL65" s="61">
        <f>AVERAGE(U65:AA65)</f>
        <v>-0.2102169542207738</v>
      </c>
      <c r="AM65" s="61">
        <f>AVERAGE(AB65:AD65)</f>
        <v>-0.3771070791532827</v>
      </c>
      <c r="AN65" s="62">
        <f>AVERAGE(B65:AD65)</f>
        <v>-0.10188997361501267</v>
      </c>
      <c r="AO65" s="63" t="s">
        <v>73</v>
      </c>
    </row>
    <row r="66" spans="1:41" ht="15.75">
      <c r="A66" s="59" t="s">
        <v>45</v>
      </c>
      <c r="B66" s="49">
        <f>B152-AG152</f>
        <v>0</v>
      </c>
      <c r="C66" s="50">
        <f>C152-AH152</f>
        <v>-0.19634969542379482</v>
      </c>
      <c r="D66" s="51">
        <f>D152-AI152</f>
        <v>0.26603534944970697</v>
      </c>
      <c r="E66" s="49">
        <f>E152-AJ152</f>
        <v>0.1086815664145862</v>
      </c>
      <c r="F66" s="50">
        <f>F152-AK152</f>
        <v>0</v>
      </c>
      <c r="G66" s="51">
        <f>G152-AL152</f>
        <v>-0.0953754462626441</v>
      </c>
      <c r="H66" s="49">
        <f>H152-AM152</f>
        <v>0</v>
      </c>
      <c r="I66" s="50">
        <f>I152-AN152</f>
        <v>0</v>
      </c>
      <c r="J66" s="50">
        <f>J152-AO152</f>
        <v>-0.0004746046526730163</v>
      </c>
      <c r="K66" s="50">
        <f>K152-AP152</f>
        <v>-0.04324868724246711</v>
      </c>
      <c r="L66" s="50">
        <f>L152-AQ152</f>
        <v>-0.013640224275031587</v>
      </c>
      <c r="M66" s="51">
        <f>M152-AR152</f>
        <v>0.4512583353391188</v>
      </c>
      <c r="N66" s="49">
        <f>N152-AS152</f>
        <v>0</v>
      </c>
      <c r="O66" s="50">
        <f>O152-AT152</f>
        <v>0</v>
      </c>
      <c r="P66" s="50">
        <f>P152-AU152</f>
        <v>0</v>
      </c>
      <c r="Q66" s="50">
        <f>Q152-AV152</f>
        <v>0</v>
      </c>
      <c r="R66" s="51">
        <f>R152-AW152</f>
        <v>0</v>
      </c>
      <c r="S66" s="49">
        <f>S152-AX152</f>
        <v>-0.50738849845121</v>
      </c>
      <c r="T66" s="51">
        <f>T152-AY152</f>
        <v>-0.027216731607479117</v>
      </c>
      <c r="U66" s="49">
        <f>U152-AZ152</f>
        <v>-0.3170909260582687</v>
      </c>
      <c r="V66" s="50">
        <f>V152-BA152</f>
        <v>-0.19712342519265552</v>
      </c>
      <c r="W66" s="50">
        <f>W152-BB152</f>
        <v>-0.1564979848391161</v>
      </c>
      <c r="X66" s="50">
        <f>X152-BC152</f>
        <v>-0.2307367672827158</v>
      </c>
      <c r="Y66" s="50">
        <f>Y152-BD152</f>
        <v>-0.3272732748296917</v>
      </c>
      <c r="Z66" s="50">
        <f>Z152-BE152</f>
        <v>-0.27775697311576764</v>
      </c>
      <c r="AA66" s="51">
        <f>AA152-BF152</f>
        <v>0.034960671772799046</v>
      </c>
      <c r="AB66" s="49">
        <f>AB152-BG152</f>
        <v>0.21722966932361765</v>
      </c>
      <c r="AC66" s="50">
        <f>AC152-BH152</f>
        <v>0.9975225263051019</v>
      </c>
      <c r="AD66" s="51">
        <f>AD152-BI152</f>
        <v>0</v>
      </c>
      <c r="AG66" s="60">
        <f>AVERAGE(B66:D66)</f>
        <v>0.023228551341970716</v>
      </c>
      <c r="AH66" s="61">
        <f>AVERAGE(puntuaciones!E66:G66)</f>
        <v>0.004435373383980701</v>
      </c>
      <c r="AI66" s="61">
        <f>AVERAGE(puntuaciones!H66:M66)</f>
        <v>0.06564913652815785</v>
      </c>
      <c r="AJ66" s="61">
        <f>AVERAGE(N66:R66)</f>
        <v>0</v>
      </c>
      <c r="AK66" s="61">
        <f>AVERAGE(puntuaciones!S66:T66)</f>
        <v>-0.2673026150293446</v>
      </c>
      <c r="AL66" s="61">
        <f>AVERAGE(U66:AA66)</f>
        <v>-0.2102169542207738</v>
      </c>
      <c r="AM66" s="61">
        <f>AVERAGE(AB66:AD66)</f>
        <v>0.4049173985429065</v>
      </c>
      <c r="AN66" s="62">
        <f>AVERAGE(B66:AD66)</f>
        <v>-0.01084431450443396</v>
      </c>
      <c r="AO66" s="63" t="s">
        <v>45</v>
      </c>
    </row>
    <row r="67" spans="1:41" ht="15.75">
      <c r="A67" s="59" t="s">
        <v>63</v>
      </c>
      <c r="B67" s="49">
        <f>B153-AG153</f>
        <v>0</v>
      </c>
      <c r="C67" s="50">
        <f>C153-AH153</f>
        <v>-0.19634969542379482</v>
      </c>
      <c r="D67" s="51">
        <f>D153-AI153</f>
        <v>-1.9175491433312344</v>
      </c>
      <c r="E67" s="49">
        <f>E153-AJ153</f>
        <v>0.1086815664145862</v>
      </c>
      <c r="F67" s="50">
        <f>F153-AK153</f>
        <v>0</v>
      </c>
      <c r="G67" s="51">
        <f>G153-AL153</f>
        <v>-0.0953754462626441</v>
      </c>
      <c r="H67" s="49">
        <f>H153-AM153</f>
        <v>0</v>
      </c>
      <c r="I67" s="50">
        <f>I153-AN153</f>
        <v>1</v>
      </c>
      <c r="J67" s="50">
        <f>J153-AO153</f>
        <v>-0.0004746046526730163</v>
      </c>
      <c r="K67" s="50">
        <f>K153-AP153</f>
        <v>-0.04324868724246711</v>
      </c>
      <c r="L67" s="50">
        <f>L153-AQ153</f>
        <v>-0.013640224275031587</v>
      </c>
      <c r="M67" s="51">
        <f>M153-AR153</f>
        <v>0.4512583353391188</v>
      </c>
      <c r="N67" s="49">
        <f>N153-AS153</f>
        <v>0</v>
      </c>
      <c r="O67" s="50">
        <f>O153-AT153</f>
        <v>0</v>
      </c>
      <c r="P67" s="50">
        <f>P153-AU153</f>
        <v>0</v>
      </c>
      <c r="Q67" s="50">
        <f>Q153-AV153</f>
        <v>0</v>
      </c>
      <c r="R67" s="51">
        <f>R153-AW153</f>
        <v>0</v>
      </c>
      <c r="S67" s="49">
        <f>S153-AX153</f>
        <v>-0.50738849845121</v>
      </c>
      <c r="T67" s="51">
        <f>T153-AY153</f>
        <v>-0.027216731607479117</v>
      </c>
      <c r="U67" s="49">
        <f>U153-AZ153</f>
        <v>-0.3170909260582687</v>
      </c>
      <c r="V67" s="50">
        <f>V153-BA153</f>
        <v>-0.19712342519265552</v>
      </c>
      <c r="W67" s="50">
        <f>W153-BB153</f>
        <v>-0.1564979848391161</v>
      </c>
      <c r="X67" s="50">
        <f>X153-BC153</f>
        <v>-0.2307367672827158</v>
      </c>
      <c r="Y67" s="50">
        <f>Y153-BD153</f>
        <v>-0.3272732748296917</v>
      </c>
      <c r="Z67" s="50">
        <f>Z153-BE153</f>
        <v>-0.27775697311576764</v>
      </c>
      <c r="AA67" s="51">
        <f>AA153-BF153</f>
        <v>0.034960671772799046</v>
      </c>
      <c r="AB67" s="49">
        <f>AB153-BG153</f>
        <v>0.6813152927769719</v>
      </c>
      <c r="AC67" s="50">
        <f>AC153-BH153</f>
        <v>-0.1160792834053801</v>
      </c>
      <c r="AD67" s="51">
        <f>AD153-BI153</f>
        <v>0</v>
      </c>
      <c r="AG67" s="60">
        <f>AVERAGE(B67:D67)</f>
        <v>-0.7046329462516764</v>
      </c>
      <c r="AH67" s="61">
        <f>AVERAGE(puntuaciones!E67:G67)</f>
        <v>0.004435373383980701</v>
      </c>
      <c r="AI67" s="61">
        <f>AVERAGE(puntuaciones!H67:M67)</f>
        <v>0.2323158031948245</v>
      </c>
      <c r="AJ67" s="61">
        <f>AVERAGE(N67:R67)</f>
        <v>0</v>
      </c>
      <c r="AK67" s="61">
        <f>AVERAGE(puntuaciones!S67:T67)</f>
        <v>-0.2673026150293446</v>
      </c>
      <c r="AL67" s="61">
        <f>AVERAGE(U67:AA67)</f>
        <v>-0.2102169542207738</v>
      </c>
      <c r="AM67" s="61">
        <f>AVERAGE(AB67:AD67)</f>
        <v>0.18841200312386394</v>
      </c>
      <c r="AN67" s="62">
        <f>AVERAGE(B67:AD67)</f>
        <v>-0.074054682747126</v>
      </c>
      <c r="AO67" s="63" t="s">
        <v>63</v>
      </c>
    </row>
    <row r="68" spans="1:41" ht="15.75">
      <c r="A68" s="59" t="s">
        <v>26</v>
      </c>
      <c r="B68" s="49">
        <f>B154-AG154</f>
        <v>0</v>
      </c>
      <c r="C68" s="50">
        <f>C154-AH154</f>
        <v>0.8785762149495923</v>
      </c>
      <c r="D68" s="51">
        <f>D154-AI154</f>
        <v>2.9951532531369893</v>
      </c>
      <c r="E68" s="49">
        <f>E154-AJ154</f>
        <v>-0.6209404458028045</v>
      </c>
      <c r="F68" s="50">
        <f>F154-AK154</f>
        <v>1</v>
      </c>
      <c r="G68" s="51">
        <f>G154-AL154</f>
        <v>0.8675791740496884</v>
      </c>
      <c r="H68" s="49">
        <f>H154-AM154</f>
        <v>0</v>
      </c>
      <c r="I68" s="50">
        <f>I154-AN154</f>
        <v>0</v>
      </c>
      <c r="J68" s="50">
        <f>J154-AO154</f>
        <v>-0.0004746046526730163</v>
      </c>
      <c r="K68" s="50">
        <f>K154-AP154</f>
        <v>-0.04324868724246711</v>
      </c>
      <c r="L68" s="50">
        <f>L154-AQ154</f>
        <v>-0.013640224275031587</v>
      </c>
      <c r="M68" s="51">
        <f>M154-AR154</f>
        <v>0.4512583353391188</v>
      </c>
      <c r="N68" s="49">
        <f>N154-AS154</f>
        <v>0</v>
      </c>
      <c r="O68" s="50">
        <f>O154-AT154</f>
        <v>0</v>
      </c>
      <c r="P68" s="50">
        <f>P154-AU154</f>
        <v>1</v>
      </c>
      <c r="Q68" s="50">
        <f>Q154-AV154</f>
        <v>0</v>
      </c>
      <c r="R68" s="51">
        <f>R154-AW154</f>
        <v>0</v>
      </c>
      <c r="S68" s="49">
        <f>S154-AX154</f>
        <v>-0.50738849845121</v>
      </c>
      <c r="T68" s="51">
        <f>T154-AY154</f>
        <v>1.814754262425039</v>
      </c>
      <c r="U68" s="49">
        <f>U154-AZ154</f>
        <v>-0.3170909260582687</v>
      </c>
      <c r="V68" s="50">
        <f>V154-BA154</f>
        <v>-0.19712342519265552</v>
      </c>
      <c r="W68" s="50">
        <f>W154-BB154</f>
        <v>-0.1564979848391161</v>
      </c>
      <c r="X68" s="50">
        <f>X154-BC154</f>
        <v>-0.2307367672827158</v>
      </c>
      <c r="Y68" s="50">
        <f>Y154-BD154</f>
        <v>-0.3272732748296917</v>
      </c>
      <c r="Z68" s="50">
        <f>Z154-BE154</f>
        <v>-0.27775697311576764</v>
      </c>
      <c r="AA68" s="51">
        <f>AA154-BF154</f>
        <v>0.034960671772799046</v>
      </c>
      <c r="AB68" s="49">
        <f>AB154-BG154</f>
        <v>0.905995375559983</v>
      </c>
      <c r="AC68" s="50">
        <f>AC154-BH154</f>
        <v>-0.1160792834053801</v>
      </c>
      <c r="AD68" s="51">
        <f>AD154-BI154</f>
        <v>0</v>
      </c>
      <c r="AG68" s="60">
        <f>AVERAGE(B68:D68)</f>
        <v>1.2912431560288606</v>
      </c>
      <c r="AH68" s="61">
        <f>AVERAGE(puntuaciones!E68:G68)</f>
        <v>0.41554624274896135</v>
      </c>
      <c r="AI68" s="61">
        <f>AVERAGE(puntuaciones!H68:M68)</f>
        <v>0.06564913652815785</v>
      </c>
      <c r="AJ68" s="61">
        <f>AVERAGE(N68:R68)</f>
        <v>0.2</v>
      </c>
      <c r="AK68" s="61">
        <f>AVERAGE(puntuaciones!S68:T68)</f>
        <v>0.6536828819869145</v>
      </c>
      <c r="AL68" s="61">
        <f>AVERAGE(U68:AA68)</f>
        <v>-0.2102169542207738</v>
      </c>
      <c r="AM68" s="61">
        <f>AVERAGE(AB68:AD68)</f>
        <v>0.2633053640515343</v>
      </c>
      <c r="AN68" s="62">
        <f>AVERAGE(B68:AD68)</f>
        <v>0.24620779972708368</v>
      </c>
      <c r="AO68" s="63" t="s">
        <v>26</v>
      </c>
    </row>
    <row r="69" spans="1:41" ht="15.75">
      <c r="A69" s="59" t="s">
        <v>59</v>
      </c>
      <c r="B69" s="49">
        <f>B155-AG155</f>
        <v>0</v>
      </c>
      <c r="C69" s="50">
        <f>C155-AH155</f>
        <v>-0.19634969542379482</v>
      </c>
      <c r="D69" s="51">
        <f>D155-AI155</f>
        <v>0.26603534944970697</v>
      </c>
      <c r="E69" s="49">
        <f>E155-AJ155</f>
        <v>0.1086815664145862</v>
      </c>
      <c r="F69" s="50">
        <f>F155-AK155</f>
        <v>0</v>
      </c>
      <c r="G69" s="51">
        <f>G155-AL155</f>
        <v>-0.0953754462626441</v>
      </c>
      <c r="H69" s="49">
        <f>H155-AM155</f>
        <v>0</v>
      </c>
      <c r="I69" s="50">
        <f>I155-AN155</f>
        <v>0</v>
      </c>
      <c r="J69" s="50">
        <f>J155-AO155</f>
        <v>-0.0004746046526730163</v>
      </c>
      <c r="K69" s="50">
        <f>K155-AP155</f>
        <v>-0.04324868724246711</v>
      </c>
      <c r="L69" s="50">
        <f>L155-AQ155</f>
        <v>-0.013640224275031587</v>
      </c>
      <c r="M69" s="51">
        <f>M155-AR155</f>
        <v>0.4512583353391188</v>
      </c>
      <c r="N69" s="49">
        <f>N155-AS155</f>
        <v>0</v>
      </c>
      <c r="O69" s="50">
        <f>O155-AT155</f>
        <v>0</v>
      </c>
      <c r="P69" s="50">
        <f>P155-AU155</f>
        <v>0</v>
      </c>
      <c r="Q69" s="50">
        <f>Q155-AV155</f>
        <v>0</v>
      </c>
      <c r="R69" s="51">
        <f>R155-AW155</f>
        <v>0</v>
      </c>
      <c r="S69" s="49">
        <f>S155-AX155</f>
        <v>-0.50738849845121</v>
      </c>
      <c r="T69" s="51">
        <f>T155-AY155</f>
        <v>-0.027216731607479117</v>
      </c>
      <c r="U69" s="49">
        <f>U155-AZ155</f>
        <v>-0.3170909260582687</v>
      </c>
      <c r="V69" s="50">
        <f>V155-BA155</f>
        <v>-0.19712342519265552</v>
      </c>
      <c r="W69" s="50">
        <f>W155-BB155</f>
        <v>-0.1564979848391161</v>
      </c>
      <c r="X69" s="50">
        <f>X155-BC155</f>
        <v>-0.2307367672827158</v>
      </c>
      <c r="Y69" s="50">
        <f>Y155-BD155</f>
        <v>-0.3272732748296917</v>
      </c>
      <c r="Z69" s="50">
        <f>Z155-BE155</f>
        <v>-0.27775697311576764</v>
      </c>
      <c r="AA69" s="51">
        <f>AA155-BF155</f>
        <v>0.034960671772799046</v>
      </c>
      <c r="AB69" s="49">
        <f>AB155-BG155</f>
        <v>-0.03482294271879863</v>
      </c>
      <c r="AC69" s="50">
        <f>AC155-BH155</f>
        <v>-0.1160792834053801</v>
      </c>
      <c r="AD69" s="51">
        <f>AD155-BI155</f>
        <v>0</v>
      </c>
      <c r="AG69" s="60">
        <f>AVERAGE(B69:D69)</f>
        <v>0.023228551341970716</v>
      </c>
      <c r="AH69" s="61">
        <f>AVERAGE(puntuaciones!E69:G69)</f>
        <v>0.004435373383980701</v>
      </c>
      <c r="AI69" s="61">
        <f>AVERAGE(puntuaciones!H69:M69)</f>
        <v>0.06564913652815785</v>
      </c>
      <c r="AJ69" s="61">
        <f>AVERAGE(N69:R69)</f>
        <v>0</v>
      </c>
      <c r="AK69" s="61">
        <f>AVERAGE(puntuaciones!S69:T69)</f>
        <v>-0.2673026150293446</v>
      </c>
      <c r="AL69" s="61">
        <f>AVERAGE(U69:AA69)</f>
        <v>-0.2102169542207738</v>
      </c>
      <c r="AM69" s="61">
        <f>AVERAGE(AB69:AD69)</f>
        <v>-0.050300742041392905</v>
      </c>
      <c r="AN69" s="62">
        <f>AVERAGE(B69:AD69)</f>
        <v>-0.05793584628901666</v>
      </c>
      <c r="AO69" s="63" t="s">
        <v>59</v>
      </c>
    </row>
    <row r="70" spans="1:41" ht="15.75">
      <c r="A70" s="59" t="s">
        <v>55</v>
      </c>
      <c r="B70" s="49">
        <f>B156-AG156</f>
        <v>0</v>
      </c>
      <c r="C70" s="50">
        <f>C156-AH156</f>
        <v>-0.19634969542379482</v>
      </c>
      <c r="D70" s="51">
        <f>D156-AI156</f>
        <v>0.26603534944970697</v>
      </c>
      <c r="E70" s="49">
        <f>E156-AJ156</f>
        <v>0.1086815664145862</v>
      </c>
      <c r="F70" s="50">
        <f>F156-AK156</f>
        <v>0</v>
      </c>
      <c r="G70" s="51">
        <f>G156-AL156</f>
        <v>-0.0953754462626441</v>
      </c>
      <c r="H70" s="49">
        <f>H156-AM156</f>
        <v>0</v>
      </c>
      <c r="I70" s="50">
        <f>I156-AN156</f>
        <v>0</v>
      </c>
      <c r="J70" s="50">
        <f>J156-AO156</f>
        <v>-0.0004746046526730163</v>
      </c>
      <c r="K70" s="50">
        <f>K156-AP156</f>
        <v>-0.04324868724246711</v>
      </c>
      <c r="L70" s="50">
        <f>L156-AQ156</f>
        <v>-0.013640224275031587</v>
      </c>
      <c r="M70" s="51">
        <f>M156-AR156</f>
        <v>0.4512583353391188</v>
      </c>
      <c r="N70" s="49">
        <f>N156-AS156</f>
        <v>0</v>
      </c>
      <c r="O70" s="50">
        <f>O156-AT156</f>
        <v>0</v>
      </c>
      <c r="P70" s="50">
        <f>P156-AU156</f>
        <v>0</v>
      </c>
      <c r="Q70" s="50">
        <f>Q156-AV156</f>
        <v>0</v>
      </c>
      <c r="R70" s="51">
        <f>R156-AW156</f>
        <v>0</v>
      </c>
      <c r="S70" s="49">
        <f>S156-AX156</f>
        <v>-0.50738849845121</v>
      </c>
      <c r="T70" s="51">
        <f>T156-AY156</f>
        <v>-0.027216731607479117</v>
      </c>
      <c r="U70" s="49">
        <f>U156-AZ156</f>
        <v>-0.3170909260582687</v>
      </c>
      <c r="V70" s="50">
        <f>V156-BA156</f>
        <v>-0.19712342519265552</v>
      </c>
      <c r="W70" s="50">
        <f>W156-BB156</f>
        <v>-0.1564979848391161</v>
      </c>
      <c r="X70" s="50">
        <f>X156-BC156</f>
        <v>-0.2307367672827158</v>
      </c>
      <c r="Y70" s="50">
        <f>Y156-BD156</f>
        <v>-0.3272732748296917</v>
      </c>
      <c r="Z70" s="50">
        <f>Z156-BE156</f>
        <v>-0.27775697311576764</v>
      </c>
      <c r="AA70" s="51">
        <f>AA156-BF156</f>
        <v>0.034960671772799046</v>
      </c>
      <c r="AB70" s="49">
        <f>AB156-BG156</f>
        <v>0.1403148504240057</v>
      </c>
      <c r="AC70" s="50">
        <f>AC156-BH156</f>
        <v>-0.1160792834053801</v>
      </c>
      <c r="AD70" s="51">
        <f>AD156-BI156</f>
        <v>0</v>
      </c>
      <c r="AG70" s="60">
        <f>AVERAGE(B70:D70)</f>
        <v>0.023228551341970716</v>
      </c>
      <c r="AH70" s="61">
        <f>AVERAGE(puntuaciones!E70:G70)</f>
        <v>0.004435373383980701</v>
      </c>
      <c r="AI70" s="61">
        <f>AVERAGE(puntuaciones!H70:M70)</f>
        <v>0.06564913652815785</v>
      </c>
      <c r="AJ70" s="61">
        <f>AVERAGE(N70:R70)</f>
        <v>0</v>
      </c>
      <c r="AK70" s="61">
        <f>AVERAGE(puntuaciones!S70:T70)</f>
        <v>-0.2673026150293446</v>
      </c>
      <c r="AL70" s="61">
        <f>AVERAGE(U70:AA70)</f>
        <v>-0.2102169542207738</v>
      </c>
      <c r="AM70" s="61">
        <f>AVERAGE(AB70:AD70)</f>
        <v>0.008078522339541871</v>
      </c>
      <c r="AN70" s="62">
        <f>AVERAGE(B70:AD70)</f>
        <v>-0.05189661204271306</v>
      </c>
      <c r="AO70" s="63" t="s">
        <v>55</v>
      </c>
    </row>
    <row r="71" spans="1:41" ht="15.75">
      <c r="A71" s="59" t="s">
        <v>31</v>
      </c>
      <c r="B71" s="49">
        <f>B157-AG157</f>
        <v>0</v>
      </c>
      <c r="C71" s="50">
        <f>C157-AH157</f>
        <v>-0.9890046858591726</v>
      </c>
      <c r="D71" s="51">
        <f>D157-AI157</f>
        <v>-2.853371068808781</v>
      </c>
      <c r="E71" s="49">
        <f>E157-AJ157</f>
        <v>-0.6209404458028045</v>
      </c>
      <c r="F71" s="50">
        <f>F157-AK157</f>
        <v>0</v>
      </c>
      <c r="G71" s="51">
        <f>G157-AL157</f>
        <v>-0.0953754462626441</v>
      </c>
      <c r="H71" s="49">
        <f>H157-AM157</f>
        <v>0</v>
      </c>
      <c r="I71" s="50">
        <f>I157-AN157</f>
        <v>0</v>
      </c>
      <c r="J71" s="50">
        <f>J157-AO157</f>
        <v>0.1808903705563567</v>
      </c>
      <c r="K71" s="50">
        <f>K157-AP157</f>
        <v>6.057253687524187</v>
      </c>
      <c r="L71" s="50">
        <f>L157-AQ157</f>
        <v>0.010741449231214006</v>
      </c>
      <c r="M71" s="51">
        <f>M157-AR157</f>
        <v>-2.1868673174126525</v>
      </c>
      <c r="N71" s="49">
        <f>N157-AS157</f>
        <v>0</v>
      </c>
      <c r="O71" s="50">
        <f>O157-AT157</f>
        <v>0</v>
      </c>
      <c r="P71" s="50">
        <f>P157-AU157</f>
        <v>0</v>
      </c>
      <c r="Q71" s="50">
        <f>Q157-AV157</f>
        <v>0</v>
      </c>
      <c r="R71" s="51">
        <f>R157-AW157</f>
        <v>0</v>
      </c>
      <c r="S71" s="49">
        <f>S157-AX157</f>
        <v>-0.50738849845121</v>
      </c>
      <c r="T71" s="51">
        <f>T157-AY157</f>
        <v>-2.1922818028193225</v>
      </c>
      <c r="U71" s="49">
        <f>U157-AZ157</f>
        <v>0.8587535562273902</v>
      </c>
      <c r="V71" s="50">
        <f>V157-BA157</f>
        <v>1.028337959422748</v>
      </c>
      <c r="W71" s="50">
        <f>W157-BB157</f>
        <v>0.669894976875789</v>
      </c>
      <c r="X71" s="50">
        <f>X157-BC157</f>
        <v>1.2584645656207651</v>
      </c>
      <c r="Y71" s="50">
        <f>Y157-BD157</f>
        <v>1.4742496942983012</v>
      </c>
      <c r="Z71" s="50">
        <f>Z157-BE157</f>
        <v>1.503221737214119</v>
      </c>
      <c r="AA71" s="51">
        <f>AA157-BF157</f>
        <v>0.11281080184962267</v>
      </c>
      <c r="AB71" s="49">
        <f>AB157-BG157</f>
        <v>0.5657726967675463</v>
      </c>
      <c r="AC71" s="50">
        <f>AC157-BH157</f>
        <v>-0.1160792834053801</v>
      </c>
      <c r="AD71" s="51">
        <f>AD157-BI157</f>
        <v>0</v>
      </c>
      <c r="AG71" s="60">
        <f>AVERAGE(B71:D71)</f>
        <v>-1.2807919182226513</v>
      </c>
      <c r="AH71" s="61">
        <f>AVERAGE(puntuaciones!E71:G71)</f>
        <v>-0.2387719640218162</v>
      </c>
      <c r="AI71" s="61">
        <f>AVERAGE(puntuaciones!H71:M71)</f>
        <v>0.677003031649851</v>
      </c>
      <c r="AJ71" s="61">
        <f>AVERAGE(N71:R71)</f>
        <v>0</v>
      </c>
      <c r="AK71" s="61">
        <f>AVERAGE(puntuaciones!S71:T71)</f>
        <v>-1.3498351506352662</v>
      </c>
      <c r="AL71" s="61">
        <f>AVERAGE(U71:AA71)</f>
        <v>0.9865333273583907</v>
      </c>
      <c r="AM71" s="61">
        <f>AVERAGE(AB71:AD71)</f>
        <v>0.1498978044540554</v>
      </c>
      <c r="AN71" s="62">
        <f>AVERAGE(B71:AD71)</f>
        <v>0.14341665333676112</v>
      </c>
      <c r="AO71" s="63" t="s">
        <v>31</v>
      </c>
    </row>
    <row r="72" spans="1:41" ht="15.75">
      <c r="A72" s="59" t="s">
        <v>25</v>
      </c>
      <c r="B72" s="49">
        <f>B158-AG158</f>
        <v>0</v>
      </c>
      <c r="C72" s="50">
        <f>C158-AH158</f>
        <v>-0.19634969542379482</v>
      </c>
      <c r="D72" s="51">
        <f>D158-AI158</f>
        <v>0.26603534944970697</v>
      </c>
      <c r="E72" s="49">
        <f>E158-AJ158</f>
        <v>0.1086815664145862</v>
      </c>
      <c r="F72" s="50">
        <f>F158-AK158</f>
        <v>0</v>
      </c>
      <c r="G72" s="51">
        <f>G158-AL158</f>
        <v>-0.0953754462626441</v>
      </c>
      <c r="H72" s="49">
        <f>H158-AM158</f>
        <v>0</v>
      </c>
      <c r="I72" s="50">
        <f>I158-AN158</f>
        <v>0</v>
      </c>
      <c r="J72" s="50">
        <f>J158-AO158</f>
        <v>-0.1787030621570811</v>
      </c>
      <c r="K72" s="50">
        <f>K158-AP158</f>
        <v>1.1768517877108637</v>
      </c>
      <c r="L72" s="50">
        <f>L158-AQ158</f>
        <v>-0.472844650926713</v>
      </c>
      <c r="M72" s="51">
        <f>M158-AR158</f>
        <v>0.4512583353391188</v>
      </c>
      <c r="N72" s="49">
        <f>N158-AS158</f>
        <v>0</v>
      </c>
      <c r="O72" s="50">
        <f>O158-AT158</f>
        <v>0</v>
      </c>
      <c r="P72" s="50">
        <f>P158-AU158</f>
        <v>0</v>
      </c>
      <c r="Q72" s="50">
        <f>Q158-AV158</f>
        <v>0</v>
      </c>
      <c r="R72" s="51">
        <f>R158-AW158</f>
        <v>0</v>
      </c>
      <c r="S72" s="49">
        <f>S158-AX158</f>
        <v>-0.50738849845121</v>
      </c>
      <c r="T72" s="51">
        <f>T158-AY158</f>
        <v>-0.027216731607479117</v>
      </c>
      <c r="U72" s="49">
        <f>U158-AZ158</f>
        <v>1.9988983486472596</v>
      </c>
      <c r="V72" s="50">
        <f>V158-BA158</f>
        <v>0.6697172637827089</v>
      </c>
      <c r="W72" s="50">
        <f>W158-BB158</f>
        <v>0.4640777638774414</v>
      </c>
      <c r="X72" s="50">
        <f>X158-BC158</f>
        <v>1.6643433823752374</v>
      </c>
      <c r="Y72" s="50">
        <f>Y158-BD158</f>
        <v>1.4412878660317296</v>
      </c>
      <c r="Z72" s="50">
        <f>Z158-BE158</f>
        <v>0.6901462925164369</v>
      </c>
      <c r="AA72" s="51">
        <f>AA158-BF158</f>
        <v>-1.0362907669959631</v>
      </c>
      <c r="AB72" s="49">
        <f>AB158-BG158</f>
        <v>1.0373570050809058</v>
      </c>
      <c r="AC72" s="50">
        <f>AC158-BH158</f>
        <v>-0.1160792834053801</v>
      </c>
      <c r="AD72" s="51">
        <f>AD158-BI158</f>
        <v>0</v>
      </c>
      <c r="AG72" s="60">
        <f>AVERAGE(B72:D72)</f>
        <v>0.023228551341970716</v>
      </c>
      <c r="AH72" s="61">
        <f>AVERAGE(puntuaciones!E72:G72)</f>
        <v>0.004435373383980701</v>
      </c>
      <c r="AI72" s="61">
        <f>AVERAGE(puntuaciones!H72:M72)</f>
        <v>0.16276040166103142</v>
      </c>
      <c r="AJ72" s="61">
        <f>AVERAGE(N72:R72)</f>
        <v>0</v>
      </c>
      <c r="AK72" s="61">
        <f>AVERAGE(puntuaciones!S72:T72)</f>
        <v>-0.2673026150293446</v>
      </c>
      <c r="AL72" s="61">
        <f>AVERAGE(U72:AA72)</f>
        <v>0.8417400214621217</v>
      </c>
      <c r="AM72" s="61">
        <f>AVERAGE(AB72:AD72)</f>
        <v>0.3070925738918419</v>
      </c>
      <c r="AN72" s="62">
        <f>AVERAGE(B72:AD72)</f>
        <v>0.25304851124123207</v>
      </c>
      <c r="AO72" s="63" t="s">
        <v>25</v>
      </c>
    </row>
    <row r="73" spans="1:41" ht="15.75">
      <c r="A73" s="59" t="s">
        <v>19</v>
      </c>
      <c r="B73" s="49">
        <f>B159-AG159</f>
        <v>0</v>
      </c>
      <c r="C73" s="50">
        <f>C159-AH159</f>
        <v>-0.19634969542379482</v>
      </c>
      <c r="D73" s="51">
        <f>D159-AI159</f>
        <v>0.26603534944970697</v>
      </c>
      <c r="E73" s="49">
        <f>E159-AJ159</f>
        <v>0.1086815664145862</v>
      </c>
      <c r="F73" s="50">
        <f>F159-AK159</f>
        <v>1</v>
      </c>
      <c r="G73" s="51">
        <f>G159-AL159</f>
        <v>2.4725035412369096</v>
      </c>
      <c r="H73" s="49">
        <f>H159-AM159</f>
        <v>0</v>
      </c>
      <c r="I73" s="50">
        <f>I159-AN159</f>
        <v>0</v>
      </c>
      <c r="J73" s="50">
        <f>J159-AO159</f>
        <v>0.0010936541996378057</v>
      </c>
      <c r="K73" s="50">
        <f>K159-AP159</f>
        <v>-0.04324868724246711</v>
      </c>
      <c r="L73" s="50">
        <f>L159-AQ159</f>
        <v>-0.05813921476653838</v>
      </c>
      <c r="M73" s="51">
        <f>M159-AR159</f>
        <v>-2.1868673174126525</v>
      </c>
      <c r="N73" s="49">
        <f>N159-AS159</f>
        <v>0</v>
      </c>
      <c r="O73" s="50">
        <f>O159-AT159</f>
        <v>0</v>
      </c>
      <c r="P73" s="50">
        <f>P159-AU159</f>
        <v>1</v>
      </c>
      <c r="Q73" s="50">
        <f>Q159-AV159</f>
        <v>1</v>
      </c>
      <c r="R73" s="51">
        <f>R159-AW159</f>
        <v>0</v>
      </c>
      <c r="S73" s="49">
        <f>S159-AX159</f>
        <v>-0.50738849845121</v>
      </c>
      <c r="T73" s="51">
        <f>T159-AY159</f>
        <v>-0.027216731607479117</v>
      </c>
      <c r="U73" s="49">
        <f>U159-AZ159</f>
        <v>2.0811929925102923</v>
      </c>
      <c r="V73" s="50">
        <f>V159-BA159</f>
        <v>1.7042000396674373</v>
      </c>
      <c r="W73" s="50">
        <f>W159-BB159</f>
        <v>2.3764777936758485</v>
      </c>
      <c r="X73" s="50">
        <f>X159-BC159</f>
        <v>2.261532427486101</v>
      </c>
      <c r="Y73" s="50">
        <f>Y159-BD159</f>
        <v>1.5296682501680694</v>
      </c>
      <c r="Z73" s="50">
        <f>Z159-BE159</f>
        <v>1.512192300921515</v>
      </c>
      <c r="AA73" s="51">
        <f>AA159-BF159</f>
        <v>-1.8379602233683097</v>
      </c>
      <c r="AB73" s="49">
        <f>AB159-BG159</f>
        <v>-0.4546234277770854</v>
      </c>
      <c r="AC73" s="50">
        <f>AC159-BH159</f>
        <v>-0.1160792834053801</v>
      </c>
      <c r="AD73" s="51">
        <f>AD159-BI159</f>
        <v>1</v>
      </c>
      <c r="AG73" s="60">
        <f>AVERAGE(B73:D73)</f>
        <v>0.023228551341970716</v>
      </c>
      <c r="AH73" s="61">
        <f>AVERAGE(puntuaciones!E73:G73)</f>
        <v>1.1937283692171652</v>
      </c>
      <c r="AI73" s="61">
        <f>AVERAGE(puntuaciones!H73:M73)</f>
        <v>-0.38119359420367005</v>
      </c>
      <c r="AJ73" s="61">
        <f>AVERAGE(N73:R73)</f>
        <v>0.4</v>
      </c>
      <c r="AK73" s="61">
        <f>AVERAGE(puntuaciones!S73:T73)</f>
        <v>-0.2673026150293446</v>
      </c>
      <c r="AL73" s="61">
        <f>AVERAGE(U73:AA73)</f>
        <v>1.3753290830087077</v>
      </c>
      <c r="AM73" s="61">
        <f>AVERAGE(AB73:AD73)</f>
        <v>0.1430990962725115</v>
      </c>
      <c r="AN73" s="62">
        <f>AVERAGE(B73:AD73)</f>
        <v>0.4443346495267307</v>
      </c>
      <c r="AO73" s="63" t="s">
        <v>19</v>
      </c>
    </row>
    <row r="74" spans="1:41" ht="15.75">
      <c r="A74" s="59" t="s">
        <v>91</v>
      </c>
      <c r="B74" s="49">
        <f>B160-AG160</f>
        <v>0</v>
      </c>
      <c r="C74" s="50">
        <f>C160-AH160</f>
        <v>-0.19634969542379482</v>
      </c>
      <c r="D74" s="51">
        <f>D160-AI160</f>
        <v>0.26603534944970697</v>
      </c>
      <c r="E74" s="49">
        <f>E160-AJ160</f>
        <v>0.1086815664145862</v>
      </c>
      <c r="F74" s="50">
        <f>F160-AK160</f>
        <v>0</v>
      </c>
      <c r="G74" s="51">
        <f>G160-AL160</f>
        <v>-0.0953754462626441</v>
      </c>
      <c r="H74" s="49">
        <f>H160-AM160</f>
        <v>-1</v>
      </c>
      <c r="I74" s="50">
        <f>I160-AN160</f>
        <v>0</v>
      </c>
      <c r="J74" s="50">
        <f>J160-AO160</f>
        <v>-1.8047148036291045</v>
      </c>
      <c r="K74" s="50">
        <f>K160-AP160</f>
        <v>-0.04324868724246711</v>
      </c>
      <c r="L74" s="50">
        <f>L160-AQ160</f>
        <v>-0.013640224275031587</v>
      </c>
      <c r="M74" s="51">
        <f>M160-AR160</f>
        <v>-2.1868673174126525</v>
      </c>
      <c r="N74" s="49">
        <f>N160-AS160</f>
        <v>0</v>
      </c>
      <c r="O74" s="50">
        <f>O160-AT160</f>
        <v>0</v>
      </c>
      <c r="P74" s="50">
        <f>P160-AU160</f>
        <v>0</v>
      </c>
      <c r="Q74" s="50">
        <f>Q160-AV160</f>
        <v>0</v>
      </c>
      <c r="R74" s="51">
        <f>R160-AW160</f>
        <v>0</v>
      </c>
      <c r="S74" s="49">
        <f>S160-AX160</f>
        <v>-0.50738849845121</v>
      </c>
      <c r="T74" s="51">
        <f>T160-AY160</f>
        <v>-0.027216731607479117</v>
      </c>
      <c r="U74" s="49">
        <f>U160-AZ160</f>
        <v>-0.3170909260582687</v>
      </c>
      <c r="V74" s="50">
        <f>V160-BA160</f>
        <v>-0.19712342519265552</v>
      </c>
      <c r="W74" s="50">
        <f>W160-BB160</f>
        <v>-0.1564979848391161</v>
      </c>
      <c r="X74" s="50">
        <f>X160-BC160</f>
        <v>-0.2307367672827158</v>
      </c>
      <c r="Y74" s="50">
        <f>Y160-BD160</f>
        <v>-0.3272732748296917</v>
      </c>
      <c r="Z74" s="50">
        <f>Z160-BE160</f>
        <v>-0.27775697311576764</v>
      </c>
      <c r="AA74" s="51">
        <f>AA160-BF160</f>
        <v>0.034960671772799046</v>
      </c>
      <c r="AB74" s="49">
        <f>AB160-BG160</f>
        <v>-0.7749204259803681</v>
      </c>
      <c r="AC74" s="50">
        <f>AC160-BH160</f>
        <v>-0.1160792834053801</v>
      </c>
      <c r="AD74" s="51">
        <f>AD160-BI160</f>
        <v>0</v>
      </c>
      <c r="AG74" s="60">
        <f>AVERAGE(B74:D74)</f>
        <v>0.023228551341970716</v>
      </c>
      <c r="AH74" s="61">
        <f>AVERAGE(puntuaciones!E74:G74)</f>
        <v>0.004435373383980701</v>
      </c>
      <c r="AI74" s="61">
        <f>AVERAGE(puntuaciones!H74:M74)</f>
        <v>-0.841411838759876</v>
      </c>
      <c r="AJ74" s="61">
        <f>AVERAGE(N74:R74)</f>
        <v>0</v>
      </c>
      <c r="AK74" s="61">
        <f>AVERAGE(puntuaciones!S74:T74)</f>
        <v>-0.2673026150293446</v>
      </c>
      <c r="AL74" s="61">
        <f>AVERAGE(U74:AA74)</f>
        <v>-0.2102169542207738</v>
      </c>
      <c r="AM74" s="61">
        <f>AVERAGE(AB74:AD74)</f>
        <v>-0.29699990312858277</v>
      </c>
      <c r="AN74" s="62">
        <f>AVERAGE(B74:AD74)</f>
        <v>-0.2711242371507329</v>
      </c>
      <c r="AO74" s="63" t="s">
        <v>91</v>
      </c>
    </row>
    <row r="75" spans="1:41" ht="15.75">
      <c r="A75" s="59" t="s">
        <v>89</v>
      </c>
      <c r="B75" s="49">
        <f>B161-AG161</f>
        <v>0</v>
      </c>
      <c r="C75" s="50">
        <f>C161-AH161</f>
        <v>-0.49060037654201</v>
      </c>
      <c r="D75" s="51">
        <f>D161-AI161</f>
        <v>-0.04590529237614177</v>
      </c>
      <c r="E75" s="49">
        <f>E161-AJ161</f>
        <v>0.1086815664145862</v>
      </c>
      <c r="F75" s="50">
        <f>F161-AK161</f>
        <v>0</v>
      </c>
      <c r="G75" s="51">
        <f>G161-AL161</f>
        <v>-0.0953754462626441</v>
      </c>
      <c r="H75" s="49">
        <f>H161-AM161</f>
        <v>-1</v>
      </c>
      <c r="I75" s="50">
        <f>I161-AN161</f>
        <v>1</v>
      </c>
      <c r="J75" s="50">
        <f>J161-AO161</f>
        <v>-1.8047148036291045</v>
      </c>
      <c r="K75" s="50">
        <f>K161-AP161</f>
        <v>-0.04324868724246711</v>
      </c>
      <c r="L75" s="50">
        <f>L161-AQ161</f>
        <v>-1.1687585517725425</v>
      </c>
      <c r="M75" s="51">
        <f>M161-AR161</f>
        <v>0.4512583353391188</v>
      </c>
      <c r="N75" s="49">
        <f>N161-AS161</f>
        <v>0</v>
      </c>
      <c r="O75" s="50">
        <f>O161-AT161</f>
        <v>0</v>
      </c>
      <c r="P75" s="50">
        <f>P161-AU161</f>
        <v>0</v>
      </c>
      <c r="Q75" s="50">
        <f>Q161-AV161</f>
        <v>0</v>
      </c>
      <c r="R75" s="51">
        <f>R161-AW161</f>
        <v>0</v>
      </c>
      <c r="S75" s="49">
        <f>S161-AX161</f>
        <v>-0.50738849845121</v>
      </c>
      <c r="T75" s="51">
        <f>T161-AY161</f>
        <v>-0.027216731607479117</v>
      </c>
      <c r="U75" s="49">
        <f>U161-AZ161</f>
        <v>-0.3170909260582687</v>
      </c>
      <c r="V75" s="50">
        <f>V161-BA161</f>
        <v>-0.19712342519265552</v>
      </c>
      <c r="W75" s="50">
        <f>W161-BB161</f>
        <v>-0.1564979848391161</v>
      </c>
      <c r="X75" s="50">
        <f>X161-BC161</f>
        <v>-0.2307367672827158</v>
      </c>
      <c r="Y75" s="50">
        <f>Y161-BD161</f>
        <v>-0.3272732748296917</v>
      </c>
      <c r="Z75" s="50">
        <f>Z161-BE161</f>
        <v>-0.27775697311576764</v>
      </c>
      <c r="AA75" s="51">
        <f>AA161-BF161</f>
        <v>0.034960671772799046</v>
      </c>
      <c r="AB75" s="49">
        <f>AB161-BG161</f>
        <v>0.07056987600840348</v>
      </c>
      <c r="AC75" s="50">
        <f>AC161-BH161</f>
        <v>-0.1160792834053801</v>
      </c>
      <c r="AD75" s="51">
        <f>AD161-BI161</f>
        <v>0</v>
      </c>
      <c r="AG75" s="60">
        <f>AVERAGE(B75:D75)</f>
        <v>-0.17883522297271726</v>
      </c>
      <c r="AH75" s="61">
        <f>AVERAGE(puntuaciones!E75:G75)</f>
        <v>0.004435373383980701</v>
      </c>
      <c r="AI75" s="61">
        <f>AVERAGE(puntuaciones!H75:M75)</f>
        <v>-0.42757728455083255</v>
      </c>
      <c r="AJ75" s="61">
        <f>AVERAGE(N75:R75)</f>
        <v>0</v>
      </c>
      <c r="AK75" s="61">
        <f>AVERAGE(puntuaciones!S75:T75)</f>
        <v>-0.2673026150293446</v>
      </c>
      <c r="AL75" s="61">
        <f>AVERAGE(U75:AA75)</f>
        <v>-0.2102169542207738</v>
      </c>
      <c r="AM75" s="61">
        <f>AVERAGE(AB75:AD75)</f>
        <v>-0.015169802465658874</v>
      </c>
      <c r="AN75" s="62">
        <f>AVERAGE(B75:AD75)</f>
        <v>-0.17725160596800987</v>
      </c>
      <c r="AO75" s="63" t="s">
        <v>89</v>
      </c>
    </row>
    <row r="76" spans="1:41" ht="15.75">
      <c r="A76" s="59" t="s">
        <v>79</v>
      </c>
      <c r="B76" s="49">
        <f>B162-AG162</f>
        <v>0</v>
      </c>
      <c r="C76" s="50">
        <f>C162-AH162</f>
        <v>1.1728268960678074</v>
      </c>
      <c r="D76" s="51">
        <f>D162-AI162</f>
        <v>-0.3578459342019905</v>
      </c>
      <c r="E76" s="49">
        <f>E162-AJ162</f>
        <v>-2.3280170197876546</v>
      </c>
      <c r="F76" s="50">
        <f>F162-AK162</f>
        <v>1</v>
      </c>
      <c r="G76" s="51">
        <f>G162-AL162</f>
        <v>1.509548920924577</v>
      </c>
      <c r="H76" s="49">
        <f>H162-AM162</f>
        <v>0</v>
      </c>
      <c r="I76" s="50">
        <f>I162-AN162</f>
        <v>0</v>
      </c>
      <c r="J76" s="50">
        <f>J162-AO162</f>
        <v>0.1808903705563567</v>
      </c>
      <c r="K76" s="50">
        <f>K162-AP162</f>
        <v>-0.04324868724246711</v>
      </c>
      <c r="L76" s="50">
        <f>L162-AQ162</f>
        <v>-0.1284413309379519</v>
      </c>
      <c r="M76" s="51">
        <f>M162-AR162</f>
        <v>-2.1868673174126525</v>
      </c>
      <c r="N76" s="49">
        <f>N162-AS162</f>
        <v>0</v>
      </c>
      <c r="O76" s="50">
        <f>O162-AT162</f>
        <v>0</v>
      </c>
      <c r="P76" s="50">
        <f>P162-AU162</f>
        <v>0</v>
      </c>
      <c r="Q76" s="50">
        <f>Q162-AV162</f>
        <v>0</v>
      </c>
      <c r="R76" s="51">
        <f>R162-AW162</f>
        <v>0</v>
      </c>
      <c r="S76" s="49">
        <f>S162-AX162</f>
        <v>-0.50738849845121</v>
      </c>
      <c r="T76" s="51">
        <f>T162-AY162</f>
        <v>-0.027216731607479117</v>
      </c>
      <c r="U76" s="49">
        <f>U162-AZ162</f>
        <v>-0.3170909260582687</v>
      </c>
      <c r="V76" s="50">
        <f>V162-BA162</f>
        <v>-0.19712342519265552</v>
      </c>
      <c r="W76" s="50">
        <f>W162-BB162</f>
        <v>-0.1564979848391161</v>
      </c>
      <c r="X76" s="50">
        <f>X162-BC162</f>
        <v>-0.2307367672827158</v>
      </c>
      <c r="Y76" s="50">
        <f>Y162-BD162</f>
        <v>-0.3272732748296917</v>
      </c>
      <c r="Z76" s="50">
        <f>Z162-BE162</f>
        <v>-0.27775697311576764</v>
      </c>
      <c r="AA76" s="51">
        <f>AA162-BF162</f>
        <v>0.034960671772799046</v>
      </c>
      <c r="AB76" s="49">
        <f>AB162-BG162</f>
        <v>-0.17377332429832157</v>
      </c>
      <c r="AC76" s="50">
        <f>AC162-BH162</f>
        <v>-0.1160792834053801</v>
      </c>
      <c r="AD76" s="51">
        <f>AD162-BI162</f>
        <v>0</v>
      </c>
      <c r="AG76" s="60">
        <f>AVERAGE(B76:D76)</f>
        <v>0.27166032062193896</v>
      </c>
      <c r="AH76" s="61">
        <f>AVERAGE(puntuaciones!E76:G76)</f>
        <v>0.060510633712307506</v>
      </c>
      <c r="AI76" s="61">
        <f>AVERAGE(puntuaciones!H76:M76)</f>
        <v>-0.3629444941727858</v>
      </c>
      <c r="AJ76" s="61">
        <f>AVERAGE(N76:R76)</f>
        <v>0</v>
      </c>
      <c r="AK76" s="61">
        <f>AVERAGE(puntuaciones!S76:T76)</f>
        <v>-0.2673026150293446</v>
      </c>
      <c r="AL76" s="61">
        <f>AVERAGE(U76:AA76)</f>
        <v>-0.2102169542207738</v>
      </c>
      <c r="AM76" s="61">
        <f>AVERAGE(AB76:AD76)</f>
        <v>-0.09661753590123388</v>
      </c>
      <c r="AN76" s="62">
        <f>AVERAGE(B76:AD76)</f>
        <v>-0.11990105583937181</v>
      </c>
      <c r="AO76" s="63" t="s">
        <v>79</v>
      </c>
    </row>
    <row r="77" spans="1:41" ht="15.75">
      <c r="A77" s="59" t="s">
        <v>94</v>
      </c>
      <c r="B77" s="49">
        <f>B163-AG163</f>
        <v>0</v>
      </c>
      <c r="C77" s="50">
        <f>C163-AH163</f>
        <v>-0.49060037654201</v>
      </c>
      <c r="D77" s="51">
        <f>D163-AI163</f>
        <v>-0.04590529237614177</v>
      </c>
      <c r="E77" s="49">
        <f>E163-AJ163</f>
        <v>0.1086815664145862</v>
      </c>
      <c r="F77" s="50">
        <f>F163-AK163</f>
        <v>0</v>
      </c>
      <c r="G77" s="51">
        <f>G163-AL163</f>
        <v>-0.0953754462626441</v>
      </c>
      <c r="H77" s="49">
        <f>H163-AM163</f>
        <v>-1</v>
      </c>
      <c r="I77" s="50">
        <f>I163-AN163</f>
        <v>0</v>
      </c>
      <c r="J77" s="50">
        <f>J163-AO163</f>
        <v>-3.157894952861428</v>
      </c>
      <c r="K77" s="50">
        <f>K163-AP163</f>
        <v>-0.04324868724246711</v>
      </c>
      <c r="L77" s="50">
        <f>L163-AQ163</f>
        <v>-2.323876879270053</v>
      </c>
      <c r="M77" s="51">
        <f>M163-AR163</f>
        <v>-2.1868673174126525</v>
      </c>
      <c r="N77" s="49">
        <f>N163-AS163</f>
        <v>0</v>
      </c>
      <c r="O77" s="50">
        <f>O163-AT163</f>
        <v>0</v>
      </c>
      <c r="P77" s="50">
        <f>P163-AU163</f>
        <v>0</v>
      </c>
      <c r="Q77" s="50">
        <f>Q163-AV163</f>
        <v>0</v>
      </c>
      <c r="R77" s="51">
        <f>R163-AW163</f>
        <v>0</v>
      </c>
      <c r="S77" s="49">
        <f>S163-AX163</f>
        <v>-0.50738849845121</v>
      </c>
      <c r="T77" s="51">
        <f>T163-AY163</f>
        <v>-0.027216731607479117</v>
      </c>
      <c r="U77" s="49">
        <f>U163-AZ163</f>
        <v>-0.48875041284192783</v>
      </c>
      <c r="V77" s="50">
        <f>V163-BA163</f>
        <v>-2.2798820806405753</v>
      </c>
      <c r="W77" s="50">
        <f>W163-BB163</f>
        <v>-3.7900580414560903</v>
      </c>
      <c r="X77" s="50">
        <f>X163-BC163</f>
        <v>-0.8869365876021628</v>
      </c>
      <c r="Y77" s="50">
        <f>Y163-BD163</f>
        <v>-0.42456995207986653</v>
      </c>
      <c r="Z77" s="50">
        <f>Z163-BE163</f>
        <v>-0.3502747362160151</v>
      </c>
      <c r="AA77" s="51">
        <f>AA163-BF163</f>
        <v>2.6403748318111178</v>
      </c>
      <c r="AB77" s="49">
        <f>AB163-BG163</f>
        <v>-0.32200252935560897</v>
      </c>
      <c r="AC77" s="50">
        <f>AC163-BH163</f>
        <v>-0.1160792834053801</v>
      </c>
      <c r="AD77" s="51">
        <f>AD163-BI163</f>
        <v>0</v>
      </c>
      <c r="AG77" s="60">
        <f>AVERAGE(B77:D77)</f>
        <v>-0.17883522297271726</v>
      </c>
      <c r="AH77" s="61">
        <f>AVERAGE(puntuaciones!E77:G77)</f>
        <v>0.004435373383980701</v>
      </c>
      <c r="AI77" s="61">
        <f>AVERAGE(puntuaciones!H77:M77)</f>
        <v>-1.4519813061311</v>
      </c>
      <c r="AJ77" s="61">
        <f>AVERAGE(N77:R77)</f>
        <v>0</v>
      </c>
      <c r="AK77" s="61">
        <f>AVERAGE(puntuaciones!S77:T77)</f>
        <v>-0.2673026150293446</v>
      </c>
      <c r="AL77" s="61">
        <f>AVERAGE(U77:AA77)</f>
        <v>-0.79715671128936</v>
      </c>
      <c r="AM77" s="61">
        <f>AVERAGE(AB77:AD77)</f>
        <v>-0.1460272709203297</v>
      </c>
      <c r="AN77" s="62">
        <f>AVERAGE(B77:AD77)</f>
        <v>-0.5444093588757934</v>
      </c>
      <c r="AO77" s="63" t="s">
        <v>94</v>
      </c>
    </row>
    <row r="78" spans="1:41" ht="15.75">
      <c r="A78" s="59" t="s">
        <v>86</v>
      </c>
      <c r="B78" s="49">
        <f>B164-AG164</f>
        <v>0</v>
      </c>
      <c r="C78" s="50">
        <f>C164-AH164</f>
        <v>-0.19634969542379482</v>
      </c>
      <c r="D78" s="51">
        <f>D164-AI164</f>
        <v>0.26603534944970697</v>
      </c>
      <c r="E78" s="49">
        <f>E164-AJ164</f>
        <v>0.1086815664145862</v>
      </c>
      <c r="F78" s="50">
        <f>F164-AK164</f>
        <v>0</v>
      </c>
      <c r="G78" s="51">
        <f>G164-AL164</f>
        <v>-0.0953754462626441</v>
      </c>
      <c r="H78" s="49">
        <f>H164-AM164</f>
        <v>0</v>
      </c>
      <c r="I78" s="50">
        <f>I164-AN164</f>
        <v>0</v>
      </c>
      <c r="J78" s="50">
        <f>J164-AO164</f>
        <v>-0.0004746046526730163</v>
      </c>
      <c r="K78" s="50">
        <f>K164-AP164</f>
        <v>-0.04324868724246711</v>
      </c>
      <c r="L78" s="50">
        <f>L164-AQ164</f>
        <v>-0.013640224275031587</v>
      </c>
      <c r="M78" s="51">
        <f>M164-AR164</f>
        <v>0.4512583353391188</v>
      </c>
      <c r="N78" s="49">
        <f>N164-AS164</f>
        <v>0</v>
      </c>
      <c r="O78" s="50">
        <f>O164-AT164</f>
        <v>0</v>
      </c>
      <c r="P78" s="50">
        <f>P164-AU164</f>
        <v>0</v>
      </c>
      <c r="Q78" s="50">
        <f>Q164-AV164</f>
        <v>0</v>
      </c>
      <c r="R78" s="51">
        <f>R164-AW164</f>
        <v>0</v>
      </c>
      <c r="S78" s="49">
        <f>S164-AX164</f>
        <v>-2.0032867729650796</v>
      </c>
      <c r="T78" s="51">
        <f>T164-AY164</f>
        <v>-0.027216731607479117</v>
      </c>
      <c r="U78" s="49">
        <f>U164-AZ164</f>
        <v>-0.3170909260582687</v>
      </c>
      <c r="V78" s="50">
        <f>V164-BA164</f>
        <v>-0.19712342519265552</v>
      </c>
      <c r="W78" s="50">
        <f>W164-BB164</f>
        <v>-0.1564979848391161</v>
      </c>
      <c r="X78" s="50">
        <f>X164-BC164</f>
        <v>-0.2307367672827158</v>
      </c>
      <c r="Y78" s="50">
        <f>Y164-BD164</f>
        <v>-0.3272732748296917</v>
      </c>
      <c r="Z78" s="50">
        <f>Z164-BE164</f>
        <v>-0.27775697311576764</v>
      </c>
      <c r="AA78" s="51">
        <f>AA164-BF164</f>
        <v>0.034960671772799046</v>
      </c>
      <c r="AB78" s="49">
        <f>AB164-BG164</f>
        <v>-0.9007479000699099</v>
      </c>
      <c r="AC78" s="50">
        <f>AC164-BH164</f>
        <v>-0.1160792834053801</v>
      </c>
      <c r="AD78" s="51">
        <f>AD164-BI164</f>
        <v>0</v>
      </c>
      <c r="AG78" s="60">
        <f>AVERAGE(B78:D78)</f>
        <v>0.023228551341970716</v>
      </c>
      <c r="AH78" s="61">
        <f>AVERAGE(puntuaciones!E78:G78)</f>
        <v>0.004435373383980701</v>
      </c>
      <c r="AI78" s="61">
        <f>AVERAGE(puntuaciones!H78:M78)</f>
        <v>0.06564913652815785</v>
      </c>
      <c r="AJ78" s="61">
        <f>AVERAGE(N78:R78)</f>
        <v>0</v>
      </c>
      <c r="AK78" s="61">
        <f>AVERAGE(puntuaciones!S78:T78)</f>
        <v>-1.0152517522862794</v>
      </c>
      <c r="AL78" s="61">
        <f>AVERAGE(U78:AA78)</f>
        <v>-0.2102169542207738</v>
      </c>
      <c r="AM78" s="61">
        <f>AVERAGE(AB78:AD78)</f>
        <v>-0.33894239449176333</v>
      </c>
      <c r="AN78" s="62">
        <f>AVERAGE(B78:AD78)</f>
        <v>-0.13937802669815394</v>
      </c>
      <c r="AO78" s="63" t="s">
        <v>86</v>
      </c>
    </row>
    <row r="79" spans="1:41" ht="15.75">
      <c r="A79" s="59" t="s">
        <v>85</v>
      </c>
      <c r="B79" s="49">
        <f>B165-AG165</f>
        <v>0</v>
      </c>
      <c r="C79" s="50">
        <f>C165-AH165</f>
        <v>-0.19634969542379482</v>
      </c>
      <c r="D79" s="51">
        <f>D165-AI165</f>
        <v>0.26603534944970697</v>
      </c>
      <c r="E79" s="49">
        <f>E165-AJ165</f>
        <v>0.1086815664145862</v>
      </c>
      <c r="F79" s="50">
        <f>F165-AK165</f>
        <v>0</v>
      </c>
      <c r="G79" s="51">
        <f>G165-AL165</f>
        <v>-0.0953754462626441</v>
      </c>
      <c r="H79" s="49">
        <f>H165-AM165</f>
        <v>0</v>
      </c>
      <c r="I79" s="50">
        <f>I165-AN165</f>
        <v>0</v>
      </c>
      <c r="J79" s="50">
        <f>J165-AO165</f>
        <v>-0.0004746046526730163</v>
      </c>
      <c r="K79" s="50">
        <f>K165-AP165</f>
        <v>-0.04324868724246711</v>
      </c>
      <c r="L79" s="50">
        <f>L165-AQ165</f>
        <v>-0.013640224275031587</v>
      </c>
      <c r="M79" s="51">
        <f>M165-AR165</f>
        <v>0.4512583353391188</v>
      </c>
      <c r="N79" s="49">
        <f>N165-AS165</f>
        <v>0</v>
      </c>
      <c r="O79" s="50">
        <f>O165-AT165</f>
        <v>0</v>
      </c>
      <c r="P79" s="50">
        <f>P165-AU165</f>
        <v>0</v>
      </c>
      <c r="Q79" s="50">
        <f>Q165-AV165</f>
        <v>0</v>
      </c>
      <c r="R79" s="51">
        <f>R165-AW165</f>
        <v>0</v>
      </c>
      <c r="S79" s="49">
        <f>S165-AX165</f>
        <v>-2.0032867729650796</v>
      </c>
      <c r="T79" s="51">
        <f>T165-AY165</f>
        <v>-0.027216731607479117</v>
      </c>
      <c r="U79" s="49">
        <f>U165-AZ165</f>
        <v>-0.3170909260582687</v>
      </c>
      <c r="V79" s="50">
        <f>V165-BA165</f>
        <v>-0.19712342519265552</v>
      </c>
      <c r="W79" s="50">
        <f>W165-BB165</f>
        <v>-0.1564979848391161</v>
      </c>
      <c r="X79" s="50">
        <f>X165-BC165</f>
        <v>-0.2307367672827158</v>
      </c>
      <c r="Y79" s="50">
        <f>Y165-BD165</f>
        <v>-0.3272732748296917</v>
      </c>
      <c r="Z79" s="50">
        <f>Z165-BE165</f>
        <v>-0.27775697311576764</v>
      </c>
      <c r="AA79" s="51">
        <f>AA165-BF165</f>
        <v>0.034960671772799046</v>
      </c>
      <c r="AB79" s="49">
        <f>AB165-BG165</f>
        <v>-0.8312561399525096</v>
      </c>
      <c r="AC79" s="50">
        <f>AC165-BH165</f>
        <v>-0.1160792834053801</v>
      </c>
      <c r="AD79" s="51">
        <f>AD165-BI165</f>
        <v>0</v>
      </c>
      <c r="AG79" s="60">
        <f>AVERAGE(B79:D79)</f>
        <v>0.023228551341970716</v>
      </c>
      <c r="AH79" s="61">
        <f>AVERAGE(puntuaciones!E79:G79)</f>
        <v>0.004435373383980701</v>
      </c>
      <c r="AI79" s="61">
        <f>AVERAGE(puntuaciones!H79:M79)</f>
        <v>0.06564913652815785</v>
      </c>
      <c r="AJ79" s="61">
        <f>AVERAGE(N79:R79)</f>
        <v>0</v>
      </c>
      <c r="AK79" s="61">
        <f>AVERAGE(puntuaciones!S79:T79)</f>
        <v>-1.0152517522862794</v>
      </c>
      <c r="AL79" s="61">
        <f>AVERAGE(U79:AA79)</f>
        <v>-0.2102169542207738</v>
      </c>
      <c r="AM79" s="61">
        <f>AVERAGE(AB79:AD79)</f>
        <v>-0.3157784744526299</v>
      </c>
      <c r="AN79" s="62">
        <f>AVERAGE(B79:AD79)</f>
        <v>-0.13698175910789875</v>
      </c>
      <c r="AO79" s="63" t="s">
        <v>85</v>
      </c>
    </row>
    <row r="80" spans="1:41" ht="16.5">
      <c r="A80" s="64" t="s">
        <v>81</v>
      </c>
      <c r="B80" s="65">
        <f>B166-AG166</f>
        <v>0</v>
      </c>
      <c r="C80" s="66">
        <f>C166-AH166</f>
        <v>0.8785762149495923</v>
      </c>
      <c r="D80" s="67">
        <f>D166-AI166</f>
        <v>-1.9175491433312344</v>
      </c>
      <c r="E80" s="65">
        <f>E166-AJ166</f>
        <v>0.1086815664145862</v>
      </c>
      <c r="F80" s="66">
        <f>F166-AK166</f>
        <v>1</v>
      </c>
      <c r="G80" s="67">
        <f>G166-AL166</f>
        <v>6.003337149048796</v>
      </c>
      <c r="H80" s="65">
        <f>H166-AM166</f>
        <v>0</v>
      </c>
      <c r="I80" s="66">
        <f>I166-AN166</f>
        <v>0</v>
      </c>
      <c r="J80" s="66">
        <f>J166-AO166</f>
        <v>-0.08880470397872187</v>
      </c>
      <c r="K80" s="66">
        <f>K166-AP166</f>
        <v>-0.23211011915255986</v>
      </c>
      <c r="L80" s="66">
        <f>L166-AQ166</f>
        <v>1.3556754903915418</v>
      </c>
      <c r="M80" s="67">
        <f>M166-AR166</f>
        <v>-2.1868673174126525</v>
      </c>
      <c r="N80" s="65">
        <f>N166-AS166</f>
        <v>0</v>
      </c>
      <c r="O80" s="66">
        <f>O166-AT166</f>
        <v>0</v>
      </c>
      <c r="P80" s="66">
        <f>P166-AU166</f>
        <v>0</v>
      </c>
      <c r="Q80" s="66">
        <f>Q166-AV166</f>
        <v>0</v>
      </c>
      <c r="R80" s="67">
        <f>R166-AW166</f>
        <v>0</v>
      </c>
      <c r="S80" s="65">
        <f>S166-AX166</f>
        <v>-0.50738849845121</v>
      </c>
      <c r="T80" s="67">
        <f>T166-AY166</f>
        <v>-2.1922818028193225</v>
      </c>
      <c r="U80" s="65">
        <f>U166-AZ166</f>
        <v>-5.266824311053448</v>
      </c>
      <c r="V80" s="66">
        <f>V166-BA166</f>
        <v>1.1789996785019379</v>
      </c>
      <c r="W80" s="66">
        <f>W166-BB166</f>
        <v>0.35839249907279247</v>
      </c>
      <c r="X80" s="66">
        <f>X166-BC166</f>
        <v>-1.4580320505914903</v>
      </c>
      <c r="Y80" s="66">
        <f>Y166-BD166</f>
        <v>-5.3142457776608545</v>
      </c>
      <c r="Z80" s="66">
        <f>Z166-BE166</f>
        <v>2.650467799408692</v>
      </c>
      <c r="AA80" s="67">
        <f>AA166-BF166</f>
        <v>0.2487101018150133</v>
      </c>
      <c r="AB80" s="65">
        <f>AB166-BG166</f>
        <v>0.7441461831835484</v>
      </c>
      <c r="AC80" s="66">
        <f>AC166-BH166</f>
        <v>-0.1160792834053801</v>
      </c>
      <c r="AD80" s="67">
        <f>AD166-BI166</f>
        <v>1</v>
      </c>
      <c r="AG80" s="68">
        <f>AVERAGE(B80:D80)</f>
        <v>-0.3463243094605474</v>
      </c>
      <c r="AH80" s="69">
        <f>AVERAGE(puntuaciones!E80:G80)</f>
        <v>2.3706729051544606</v>
      </c>
      <c r="AI80" s="69">
        <f>AVERAGE(puntuaciones!H80:M80)</f>
        <v>-0.19201777502539874</v>
      </c>
      <c r="AJ80" s="69">
        <f>AVERAGE(N80:R80)</f>
        <v>0</v>
      </c>
      <c r="AK80" s="69">
        <f>AVERAGE(puntuaciones!S80:T80)</f>
        <v>-1.3498351506352662</v>
      </c>
      <c r="AL80" s="69">
        <f>AVERAGE(U80:AA80)</f>
        <v>-1.086076008643908</v>
      </c>
      <c r="AM80" s="69">
        <f>AVERAGE(AB80:AD80)</f>
        <v>0.5426889665927228</v>
      </c>
      <c r="AN80" s="70">
        <f>AVERAGE(B80:AD80)</f>
        <v>-0.12942056293346113</v>
      </c>
      <c r="AO80" s="71" t="s">
        <v>81</v>
      </c>
    </row>
    <row r="81" ht="13.5"/>
    <row r="82" spans="6:41" ht="12.75">
      <c r="F82" s="72" t="s">
        <v>134</v>
      </c>
      <c r="G82" s="73"/>
      <c r="H82" s="73"/>
      <c r="I82" s="73"/>
      <c r="J82" s="73"/>
      <c r="K82" s="73"/>
      <c r="L82" s="73"/>
      <c r="M82" s="73"/>
      <c r="N82" s="73"/>
      <c r="O82" s="73"/>
      <c r="P82" s="73"/>
      <c r="Q82" s="73"/>
      <c r="R82" s="73"/>
      <c r="S82" s="73"/>
      <c r="T82" s="73"/>
      <c r="U82" s="74"/>
      <c r="AG82" s="72" t="s">
        <v>135</v>
      </c>
      <c r="AH82" s="73"/>
      <c r="AI82" s="73"/>
      <c r="AJ82" s="73"/>
      <c r="AK82" s="73"/>
      <c r="AL82" s="73"/>
      <c r="AM82" s="73"/>
      <c r="AN82" s="73"/>
      <c r="AO82" s="74"/>
    </row>
    <row r="83" spans="6:41" ht="12.75">
      <c r="F83" s="75" t="s">
        <v>136</v>
      </c>
      <c r="G83" s="76"/>
      <c r="H83" s="76"/>
      <c r="I83" s="76"/>
      <c r="J83" s="76"/>
      <c r="K83" s="76"/>
      <c r="L83" s="76"/>
      <c r="M83" s="76"/>
      <c r="N83" s="76"/>
      <c r="O83" s="76"/>
      <c r="P83" s="76"/>
      <c r="Q83" s="76"/>
      <c r="R83" s="76"/>
      <c r="S83" s="76"/>
      <c r="T83" s="76"/>
      <c r="U83" s="77"/>
      <c r="AG83" s="75" t="s">
        <v>137</v>
      </c>
      <c r="AH83" s="76"/>
      <c r="AI83" s="76"/>
      <c r="AJ83" s="76"/>
      <c r="AK83" s="76"/>
      <c r="AL83" s="76"/>
      <c r="AM83" s="76"/>
      <c r="AN83" s="76"/>
      <c r="AO83" s="77"/>
    </row>
    <row r="84" spans="6:41" ht="13.5">
      <c r="F84" s="75" t="s">
        <v>138</v>
      </c>
      <c r="G84" s="76"/>
      <c r="H84" s="76"/>
      <c r="I84" s="76"/>
      <c r="J84" s="76"/>
      <c r="K84" s="76"/>
      <c r="L84" s="76"/>
      <c r="M84" s="76"/>
      <c r="N84" s="76"/>
      <c r="O84" s="76"/>
      <c r="P84" s="76"/>
      <c r="Q84" s="76"/>
      <c r="R84" s="76"/>
      <c r="S84" s="76"/>
      <c r="T84" s="76"/>
      <c r="U84" s="77"/>
      <c r="AG84" s="78" t="s">
        <v>139</v>
      </c>
      <c r="AH84" s="79"/>
      <c r="AI84" s="79"/>
      <c r="AJ84" s="79"/>
      <c r="AK84" s="79"/>
      <c r="AL84" s="79"/>
      <c r="AM84" s="79"/>
      <c r="AN84" s="79"/>
      <c r="AO84" s="80"/>
    </row>
    <row r="85" spans="6:21" ht="12.75">
      <c r="F85" s="75" t="s">
        <v>140</v>
      </c>
      <c r="G85" s="76"/>
      <c r="H85" s="76"/>
      <c r="I85" s="76"/>
      <c r="J85" s="76"/>
      <c r="K85" s="76"/>
      <c r="L85" s="76"/>
      <c r="M85" s="76"/>
      <c r="N85" s="76"/>
      <c r="O85" s="76"/>
      <c r="P85" s="76"/>
      <c r="Q85" s="76"/>
      <c r="R85" s="76"/>
      <c r="S85" s="76"/>
      <c r="T85" s="76"/>
      <c r="U85" s="77"/>
    </row>
    <row r="86" spans="6:21" ht="13.5">
      <c r="F86" s="78" t="s">
        <v>141</v>
      </c>
      <c r="G86" s="79"/>
      <c r="H86" s="79"/>
      <c r="I86" s="79"/>
      <c r="J86" s="79"/>
      <c r="K86" s="79"/>
      <c r="L86" s="79"/>
      <c r="M86" s="79"/>
      <c r="N86" s="79"/>
      <c r="O86" s="79"/>
      <c r="P86" s="79"/>
      <c r="Q86" s="79"/>
      <c r="R86" s="79"/>
      <c r="S86" s="79"/>
      <c r="T86" s="79"/>
      <c r="U86" s="80"/>
    </row>
    <row r="87" spans="2:61" ht="13.5">
      <c r="B87" s="81">
        <v>2013</v>
      </c>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G87" s="81">
        <v>2012</v>
      </c>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row>
    <row r="88" spans="2:28" ht="12.75">
      <c r="B88" t="s">
        <v>95</v>
      </c>
      <c r="E88" t="s">
        <v>96</v>
      </c>
      <c r="H88" t="s">
        <v>102</v>
      </c>
      <c r="N88" t="s">
        <v>98</v>
      </c>
      <c r="S88" t="s">
        <v>99</v>
      </c>
      <c r="U88" t="s">
        <v>100</v>
      </c>
      <c r="AB88" t="s">
        <v>103</v>
      </c>
    </row>
    <row r="89" spans="2:61" ht="12.75">
      <c r="B89" t="s">
        <v>104</v>
      </c>
      <c r="C89" t="s">
        <v>105</v>
      </c>
      <c r="D89" t="s">
        <v>106</v>
      </c>
      <c r="E89" t="s">
        <v>107</v>
      </c>
      <c r="F89" t="s">
        <v>108</v>
      </c>
      <c r="G89" t="s">
        <v>109</v>
      </c>
      <c r="H89" t="s">
        <v>110</v>
      </c>
      <c r="I89" t="s">
        <v>111</v>
      </c>
      <c r="J89" t="s">
        <v>112</v>
      </c>
      <c r="K89" t="s">
        <v>113</v>
      </c>
      <c r="L89" t="s">
        <v>114</v>
      </c>
      <c r="M89" t="s">
        <v>115</v>
      </c>
      <c r="N89" t="s">
        <v>116</v>
      </c>
      <c r="O89" t="s">
        <v>117</v>
      </c>
      <c r="P89" t="s">
        <v>118</v>
      </c>
      <c r="Q89" t="s">
        <v>119</v>
      </c>
      <c r="R89" t="s">
        <v>120</v>
      </c>
      <c r="S89" t="s">
        <v>121</v>
      </c>
      <c r="T89" t="s">
        <v>142</v>
      </c>
      <c r="U89" t="s">
        <v>123</v>
      </c>
      <c r="V89" t="s">
        <v>124</v>
      </c>
      <c r="W89" t="s">
        <v>125</v>
      </c>
      <c r="X89" t="s">
        <v>126</v>
      </c>
      <c r="Y89" t="s">
        <v>127</v>
      </c>
      <c r="Z89" t="s">
        <v>128</v>
      </c>
      <c r="AA89" t="s">
        <v>129</v>
      </c>
      <c r="AB89" t="s">
        <v>130</v>
      </c>
      <c r="AC89" t="s">
        <v>131</v>
      </c>
      <c r="AD89" t="s">
        <v>132</v>
      </c>
      <c r="AG89" t="s">
        <v>95</v>
      </c>
      <c r="AH89">
        <v>0</v>
      </c>
      <c r="AI89">
        <v>0</v>
      </c>
      <c r="AJ89" t="s">
        <v>96</v>
      </c>
      <c r="AK89">
        <v>0</v>
      </c>
      <c r="AL89">
        <v>0</v>
      </c>
      <c r="AM89" t="s">
        <v>102</v>
      </c>
      <c r="AN89">
        <v>0</v>
      </c>
      <c r="AO89">
        <v>0</v>
      </c>
      <c r="AP89">
        <v>0</v>
      </c>
      <c r="AQ89">
        <v>0</v>
      </c>
      <c r="AS89" t="s">
        <v>98</v>
      </c>
      <c r="AT89">
        <v>0</v>
      </c>
      <c r="AU89">
        <v>0</v>
      </c>
      <c r="AV89">
        <v>0</v>
      </c>
      <c r="AW89">
        <v>0</v>
      </c>
      <c r="AX89" t="s">
        <v>99</v>
      </c>
      <c r="AY89">
        <v>0</v>
      </c>
      <c r="AZ89" t="s">
        <v>100</v>
      </c>
      <c r="BA89">
        <v>0</v>
      </c>
      <c r="BB89">
        <v>0</v>
      </c>
      <c r="BC89">
        <v>0</v>
      </c>
      <c r="BD89">
        <v>0</v>
      </c>
      <c r="BE89">
        <v>0</v>
      </c>
      <c r="BG89" t="s">
        <v>103</v>
      </c>
      <c r="BI89">
        <v>0</v>
      </c>
    </row>
    <row r="90" spans="2:61" ht="12.75">
      <c r="B90" t="s">
        <v>143</v>
      </c>
      <c r="C90" t="s">
        <v>144</v>
      </c>
      <c r="D90" t="s">
        <v>145</v>
      </c>
      <c r="E90" t="s">
        <v>146</v>
      </c>
      <c r="F90" t="s">
        <v>147</v>
      </c>
      <c r="G90" t="s">
        <v>148</v>
      </c>
      <c r="H90" t="s">
        <v>149</v>
      </c>
      <c r="I90" t="s">
        <v>150</v>
      </c>
      <c r="J90" t="s">
        <v>151</v>
      </c>
      <c r="K90" t="s">
        <v>152</v>
      </c>
      <c r="L90" t="s">
        <v>153</v>
      </c>
      <c r="M90" t="s">
        <v>154</v>
      </c>
      <c r="N90" t="s">
        <v>155</v>
      </c>
      <c r="O90" t="s">
        <v>156</v>
      </c>
      <c r="P90" t="s">
        <v>157</v>
      </c>
      <c r="Q90" t="s">
        <v>158</v>
      </c>
      <c r="R90" t="s">
        <v>159</v>
      </c>
      <c r="S90" t="s">
        <v>160</v>
      </c>
      <c r="T90" t="s">
        <v>161</v>
      </c>
      <c r="U90" t="s">
        <v>162</v>
      </c>
      <c r="V90" t="s">
        <v>163</v>
      </c>
      <c r="W90" t="s">
        <v>164</v>
      </c>
      <c r="X90" t="s">
        <v>165</v>
      </c>
      <c r="Y90" t="s">
        <v>165</v>
      </c>
      <c r="Z90" t="s">
        <v>166</v>
      </c>
      <c r="AA90" t="s">
        <v>167</v>
      </c>
      <c r="AB90" t="s">
        <v>168</v>
      </c>
      <c r="AC90" t="s">
        <v>169</v>
      </c>
      <c r="AD90" t="s">
        <v>170</v>
      </c>
      <c r="AG90" t="s">
        <v>104</v>
      </c>
      <c r="AH90" t="s">
        <v>105</v>
      </c>
      <c r="AI90" t="s">
        <v>106</v>
      </c>
      <c r="AJ90" t="s">
        <v>107</v>
      </c>
      <c r="AK90" t="s">
        <v>108</v>
      </c>
      <c r="AL90" t="s">
        <v>109</v>
      </c>
      <c r="AM90" t="s">
        <v>110</v>
      </c>
      <c r="AN90" t="s">
        <v>111</v>
      </c>
      <c r="AO90" t="s">
        <v>112</v>
      </c>
      <c r="AP90" t="s">
        <v>113</v>
      </c>
      <c r="AQ90" t="s">
        <v>114</v>
      </c>
      <c r="AR90" t="s">
        <v>115</v>
      </c>
      <c r="AS90" t="s">
        <v>116</v>
      </c>
      <c r="AT90" t="s">
        <v>117</v>
      </c>
      <c r="AU90" t="s">
        <v>118</v>
      </c>
      <c r="AV90" t="s">
        <v>119</v>
      </c>
      <c r="AW90" t="s">
        <v>120</v>
      </c>
      <c r="AX90" t="s">
        <v>121</v>
      </c>
      <c r="AY90" t="s">
        <v>171</v>
      </c>
      <c r="AZ90" t="s">
        <v>123</v>
      </c>
      <c r="BA90" t="s">
        <v>124</v>
      </c>
      <c r="BB90" t="s">
        <v>125</v>
      </c>
      <c r="BC90" t="s">
        <v>126</v>
      </c>
      <c r="BD90" t="s">
        <v>127</v>
      </c>
      <c r="BE90" t="s">
        <v>128</v>
      </c>
      <c r="BF90" t="s">
        <v>129</v>
      </c>
      <c r="BG90" t="s">
        <v>130</v>
      </c>
      <c r="BH90" t="s">
        <v>131</v>
      </c>
      <c r="BI90" t="s">
        <v>132</v>
      </c>
    </row>
    <row r="91" spans="1:61" ht="12.75">
      <c r="A91" t="s">
        <v>22</v>
      </c>
      <c r="B91" s="82">
        <v>1</v>
      </c>
      <c r="C91" s="82">
        <v>1.0943600477696167</v>
      </c>
      <c r="D91" s="82">
        <v>-0.2205920517986171</v>
      </c>
      <c r="E91" s="82">
        <v>-0.4043076096279908</v>
      </c>
      <c r="F91" s="82">
        <v>0</v>
      </c>
      <c r="G91" s="82">
        <v>-0.3589962400287205</v>
      </c>
      <c r="H91" s="82">
        <v>1</v>
      </c>
      <c r="I91" s="82">
        <v>1</v>
      </c>
      <c r="J91" s="82">
        <v>1.9816371760910145</v>
      </c>
      <c r="K91" s="82">
        <v>-0.3307827954317919</v>
      </c>
      <c r="L91" s="82">
        <v>-0.03665530925864113</v>
      </c>
      <c r="M91" s="82">
        <v>0</v>
      </c>
      <c r="N91" s="82">
        <v>0</v>
      </c>
      <c r="O91" s="82">
        <v>1</v>
      </c>
      <c r="P91" s="82">
        <v>0</v>
      </c>
      <c r="Q91" s="82">
        <v>0</v>
      </c>
      <c r="R91" s="82">
        <v>1</v>
      </c>
      <c r="S91" s="82">
        <v>0.4926115015487899</v>
      </c>
      <c r="T91" s="82">
        <v>-0.2908375253735555</v>
      </c>
      <c r="U91" s="82">
        <v>0.725796457808744</v>
      </c>
      <c r="V91" s="82">
        <v>0.48783957322068167</v>
      </c>
      <c r="W91" s="82">
        <v>0.3784749383590315</v>
      </c>
      <c r="X91" s="82">
        <v>0.3607231729270656</v>
      </c>
      <c r="Y91" s="82">
        <v>0.4642383454426297</v>
      </c>
      <c r="Z91" s="82">
        <v>0.5132029145109986</v>
      </c>
      <c r="AA91" s="82">
        <v>-1.6325216407713519</v>
      </c>
      <c r="AB91" s="82">
        <v>1.124206350984044</v>
      </c>
      <c r="AC91" s="82">
        <v>-0.3486148002786102</v>
      </c>
      <c r="AD91" s="82">
        <v>1</v>
      </c>
      <c r="AG91" s="82">
        <v>1</v>
      </c>
      <c r="AH91" s="82">
        <v>-0.07846684829819069</v>
      </c>
      <c r="AI91" s="82">
        <v>-0.17468675942247533</v>
      </c>
      <c r="AJ91" s="82">
        <v>-0.512989176042577</v>
      </c>
      <c r="AK91" s="82">
        <v>0</v>
      </c>
      <c r="AL91" s="82">
        <v>-0.2636207937660764</v>
      </c>
      <c r="AM91" s="82">
        <v>0</v>
      </c>
      <c r="AN91" s="82">
        <v>0</v>
      </c>
      <c r="AO91" s="82">
        <v>-0.5460200602165516</v>
      </c>
      <c r="AP91" s="82">
        <v>-0.2875341081893248</v>
      </c>
      <c r="AQ91" s="82">
        <v>-0.3932215306522776</v>
      </c>
      <c r="AR91" s="82">
        <v>-0.4512583353391188</v>
      </c>
      <c r="AS91" s="82">
        <v>0</v>
      </c>
      <c r="AT91" s="82">
        <v>1</v>
      </c>
      <c r="AU91" s="82">
        <v>0</v>
      </c>
      <c r="AV91" s="82">
        <v>0</v>
      </c>
      <c r="AW91" s="82">
        <v>1</v>
      </c>
      <c r="AX91" s="82">
        <v>1</v>
      </c>
      <c r="AY91" s="82">
        <v>-0.2636207937660764</v>
      </c>
      <c r="AZ91" s="82">
        <v>-0.15625458990395572</v>
      </c>
      <c r="BA91" s="82">
        <v>-0.2656987340167092</v>
      </c>
      <c r="BB91" s="82">
        <v>-0.31102988019262884</v>
      </c>
      <c r="BC91" s="82">
        <v>-0.23929645804649086</v>
      </c>
      <c r="BD91" s="82">
        <v>-0.136965070612938</v>
      </c>
      <c r="BE91" s="82">
        <v>-0.20912784321517983</v>
      </c>
      <c r="BF91" s="82">
        <v>0.40246986076580243</v>
      </c>
      <c r="BG91" s="82">
        <v>0.1384462321705644</v>
      </c>
      <c r="BH91" s="82">
        <v>-0.2325355168732301</v>
      </c>
      <c r="BI91" s="82">
        <v>0</v>
      </c>
    </row>
    <row r="92" spans="1:61" ht="12.75">
      <c r="A92" t="s">
        <v>37</v>
      </c>
      <c r="B92" s="82">
        <v>1</v>
      </c>
      <c r="C92" s="82">
        <v>-0.5690672248402007</v>
      </c>
      <c r="D92" s="82">
        <v>-0.2205920517986171</v>
      </c>
      <c r="E92" s="82">
        <v>-0.4043076096279908</v>
      </c>
      <c r="F92" s="82">
        <v>1</v>
      </c>
      <c r="G92" s="82">
        <v>-0.3589962400287205</v>
      </c>
      <c r="H92" s="82">
        <v>1</v>
      </c>
      <c r="I92" s="82">
        <v>0</v>
      </c>
      <c r="J92" s="82">
        <v>0.8981521013937692</v>
      </c>
      <c r="K92" s="82">
        <v>-0.3307827954317919</v>
      </c>
      <c r="L92" s="82">
        <v>-0.22175853209297516</v>
      </c>
      <c r="M92" s="82">
        <v>0</v>
      </c>
      <c r="N92" s="82">
        <v>0</v>
      </c>
      <c r="O92" s="82">
        <v>1</v>
      </c>
      <c r="P92" s="82">
        <v>1</v>
      </c>
      <c r="Q92" s="82">
        <v>0</v>
      </c>
      <c r="R92" s="82">
        <v>1</v>
      </c>
      <c r="S92" s="82">
        <v>0.4926115015487899</v>
      </c>
      <c r="T92" s="82">
        <v>-0.2908375253735555</v>
      </c>
      <c r="U92" s="82">
        <v>-0.4733455159622244</v>
      </c>
      <c r="V92" s="82">
        <v>-0.4628221592093647</v>
      </c>
      <c r="W92" s="82">
        <v>-0.4675278650317449</v>
      </c>
      <c r="X92" s="82">
        <v>-0.47003322532920666</v>
      </c>
      <c r="Y92" s="82">
        <v>-0.4642383454426297</v>
      </c>
      <c r="Z92" s="82">
        <v>0.5132029145109986</v>
      </c>
      <c r="AA92" s="82">
        <v>0.4374305325386015</v>
      </c>
      <c r="AB92" s="82">
        <v>1.124206350984044</v>
      </c>
      <c r="AC92" s="82">
        <v>-0.3486148002786102</v>
      </c>
      <c r="AD92" s="82">
        <v>1</v>
      </c>
      <c r="AG92" s="82">
        <v>1</v>
      </c>
      <c r="AH92" s="82">
        <v>-0.07846684829819069</v>
      </c>
      <c r="AI92" s="82">
        <v>0.13725388240337344</v>
      </c>
      <c r="AJ92" s="82">
        <v>-0.512989176042577</v>
      </c>
      <c r="AK92" s="82">
        <v>1</v>
      </c>
      <c r="AL92" s="82">
        <v>-0.2636207937660764</v>
      </c>
      <c r="AM92" s="82">
        <v>1</v>
      </c>
      <c r="AN92" s="82">
        <v>0</v>
      </c>
      <c r="AO92" s="82">
        <v>0.807160089015772</v>
      </c>
      <c r="AP92" s="82">
        <v>-0.2875341081893248</v>
      </c>
      <c r="AQ92" s="82">
        <v>-0.2546073313525763</v>
      </c>
      <c r="AR92" s="82">
        <v>2.1868673174126525</v>
      </c>
      <c r="AS92" s="82">
        <v>0</v>
      </c>
      <c r="AT92" s="82">
        <v>1</v>
      </c>
      <c r="AU92" s="82">
        <v>1</v>
      </c>
      <c r="AV92" s="82">
        <v>0</v>
      </c>
      <c r="AW92" s="82">
        <v>1</v>
      </c>
      <c r="AX92" s="82">
        <v>1</v>
      </c>
      <c r="AY92" s="82">
        <v>-0.2636207937660764</v>
      </c>
      <c r="AZ92" s="82">
        <v>-0.15625458990395572</v>
      </c>
      <c r="BA92" s="82">
        <v>-0.2656987340167092</v>
      </c>
      <c r="BB92" s="82">
        <v>-0.31102988019262884</v>
      </c>
      <c r="BC92" s="82">
        <v>-0.23929645804649086</v>
      </c>
      <c r="BD92" s="82">
        <v>-0.136965070612938</v>
      </c>
      <c r="BE92" s="82">
        <v>-0.18707806066722923</v>
      </c>
      <c r="BF92" s="82">
        <v>-2.9939767042691585</v>
      </c>
      <c r="BG92" s="82">
        <v>0.4753338017239701</v>
      </c>
      <c r="BH92" s="82">
        <v>-0.2325355168732301</v>
      </c>
      <c r="BI92" s="82">
        <v>0</v>
      </c>
    </row>
    <row r="93" spans="1:61" ht="12.75">
      <c r="A93" t="s">
        <v>52</v>
      </c>
      <c r="B93" s="82">
        <v>0</v>
      </c>
      <c r="C93" s="82">
        <v>1.0943600477696167</v>
      </c>
      <c r="D93" s="82">
        <v>-0.2205920517986171</v>
      </c>
      <c r="E93" s="82">
        <v>1.3027689643568594</v>
      </c>
      <c r="F93" s="82">
        <v>0</v>
      </c>
      <c r="G93" s="82">
        <v>-0.3589962400287205</v>
      </c>
      <c r="H93" s="82">
        <v>0</v>
      </c>
      <c r="I93" s="82">
        <v>1</v>
      </c>
      <c r="J93" s="82">
        <v>-0.5464946648692246</v>
      </c>
      <c r="K93" s="82">
        <v>-0.3307827954317919</v>
      </c>
      <c r="L93" s="82">
        <v>-0.4068617549273092</v>
      </c>
      <c r="M93" s="82">
        <v>0</v>
      </c>
      <c r="N93" s="82">
        <v>0</v>
      </c>
      <c r="O93" s="82">
        <v>1</v>
      </c>
      <c r="P93" s="82">
        <v>0</v>
      </c>
      <c r="Q93" s="82">
        <v>0</v>
      </c>
      <c r="R93" s="82">
        <v>0</v>
      </c>
      <c r="S93" s="82">
        <v>0.4926115015487899</v>
      </c>
      <c r="T93" s="82">
        <v>-0.2908375253735555</v>
      </c>
      <c r="U93" s="82">
        <v>-0.4733455159622244</v>
      </c>
      <c r="V93" s="82">
        <v>-0.4628221592093647</v>
      </c>
      <c r="W93" s="82">
        <v>-0.4675278650317449</v>
      </c>
      <c r="X93" s="82">
        <v>-0.47003322532920666</v>
      </c>
      <c r="Y93" s="82">
        <v>-0.4642383454426297</v>
      </c>
      <c r="Z93" s="82">
        <v>-0.4868848163309475</v>
      </c>
      <c r="AA93" s="82">
        <v>0.4374305325386015</v>
      </c>
      <c r="AB93" s="82">
        <v>-0.19025030555114608</v>
      </c>
      <c r="AC93" s="82">
        <v>-0.3486148002786102</v>
      </c>
      <c r="AD93" s="82">
        <v>0</v>
      </c>
      <c r="AG93" s="82">
        <v>0</v>
      </c>
      <c r="AH93" s="82">
        <v>-0.07846684829819069</v>
      </c>
      <c r="AI93" s="82">
        <v>0.44919452422922224</v>
      </c>
      <c r="AJ93" s="82">
        <v>1.923709410159664</v>
      </c>
      <c r="AK93" s="82">
        <v>0</v>
      </c>
      <c r="AL93" s="82">
        <v>-0.2636207937660764</v>
      </c>
      <c r="AM93" s="82">
        <v>0</v>
      </c>
      <c r="AN93" s="82">
        <v>0</v>
      </c>
      <c r="AO93" s="82">
        <v>-0.5460200602165516</v>
      </c>
      <c r="AP93" s="82">
        <v>-0.2875341081893248</v>
      </c>
      <c r="AQ93" s="82">
        <v>-0.3932215306522776</v>
      </c>
      <c r="AR93" s="82">
        <v>-0.4512583353391188</v>
      </c>
      <c r="AS93" s="82">
        <v>0</v>
      </c>
      <c r="AT93" s="82">
        <v>1</v>
      </c>
      <c r="AU93" s="82">
        <v>0</v>
      </c>
      <c r="AV93" s="82">
        <v>0</v>
      </c>
      <c r="AW93" s="82">
        <v>0</v>
      </c>
      <c r="AX93" s="82">
        <v>1</v>
      </c>
      <c r="AY93" s="82">
        <v>-0.2636207937660764</v>
      </c>
      <c r="AZ93" s="82">
        <v>-0.15625458990395572</v>
      </c>
      <c r="BA93" s="82">
        <v>-0.2656987340167092</v>
      </c>
      <c r="BB93" s="82">
        <v>-0.31102988019262884</v>
      </c>
      <c r="BC93" s="82">
        <v>-0.23929645804649086</v>
      </c>
      <c r="BD93" s="82">
        <v>-0.136965070612938</v>
      </c>
      <c r="BE93" s="82">
        <v>-0.20912784321517983</v>
      </c>
      <c r="BF93" s="82">
        <v>0.40246986076580243</v>
      </c>
      <c r="BG93" s="82">
        <v>0.10673253906977656</v>
      </c>
      <c r="BH93" s="82">
        <v>-0.2325355168732301</v>
      </c>
      <c r="BI93" s="82">
        <v>0</v>
      </c>
    </row>
    <row r="94" spans="1:61" ht="12.75">
      <c r="A94" t="s">
        <v>49</v>
      </c>
      <c r="B94" s="82">
        <v>0</v>
      </c>
      <c r="C94" s="82">
        <v>1.0943600477696167</v>
      </c>
      <c r="D94" s="82">
        <v>-0.2205920517986171</v>
      </c>
      <c r="E94" s="82">
        <v>-0.4043076096279908</v>
      </c>
      <c r="F94" s="82">
        <v>0</v>
      </c>
      <c r="G94" s="82">
        <v>-0.3589962400287205</v>
      </c>
      <c r="H94" s="82">
        <v>0</v>
      </c>
      <c r="I94" s="82">
        <v>0</v>
      </c>
      <c r="J94" s="82">
        <v>-0.5464946648692246</v>
      </c>
      <c r="K94" s="82">
        <v>-0.3307827954317919</v>
      </c>
      <c r="L94" s="82">
        <v>-0.4068617549273092</v>
      </c>
      <c r="M94" s="82">
        <v>0</v>
      </c>
      <c r="N94" s="82">
        <v>0</v>
      </c>
      <c r="O94" s="82">
        <v>1</v>
      </c>
      <c r="P94" s="82">
        <v>0</v>
      </c>
      <c r="Q94" s="82">
        <v>0</v>
      </c>
      <c r="R94" s="82">
        <v>1</v>
      </c>
      <c r="S94" s="82">
        <v>0.4926115015487899</v>
      </c>
      <c r="T94" s="82">
        <v>-0.2908375253735555</v>
      </c>
      <c r="U94" s="82">
        <v>-0.4733455159622244</v>
      </c>
      <c r="V94" s="82">
        <v>-0.4628221592093647</v>
      </c>
      <c r="W94" s="82">
        <v>-0.4675278650317449</v>
      </c>
      <c r="X94" s="82">
        <v>-0.47003322532920666</v>
      </c>
      <c r="Y94" s="82">
        <v>-0.4642383454426297</v>
      </c>
      <c r="Z94" s="82">
        <v>-0.4868848163309475</v>
      </c>
      <c r="AA94" s="82">
        <v>0.4374305325386015</v>
      </c>
      <c r="AB94" s="82">
        <v>-0.19025030555114608</v>
      </c>
      <c r="AC94" s="82">
        <v>-0.3486148002786102</v>
      </c>
      <c r="AD94" s="82">
        <v>1</v>
      </c>
      <c r="AG94" s="82">
        <v>0</v>
      </c>
      <c r="AH94" s="82">
        <v>0.21578383282002447</v>
      </c>
      <c r="AI94" s="82">
        <v>1.0730758078809197</v>
      </c>
      <c r="AJ94" s="82">
        <v>-0.512989176042577</v>
      </c>
      <c r="AK94" s="82">
        <v>0</v>
      </c>
      <c r="AL94" s="82">
        <v>-0.2636207937660764</v>
      </c>
      <c r="AM94" s="82">
        <v>0</v>
      </c>
      <c r="AN94" s="82">
        <v>0</v>
      </c>
      <c r="AO94" s="82">
        <v>-0.5460200602165516</v>
      </c>
      <c r="AP94" s="82">
        <v>-0.2875341081893248</v>
      </c>
      <c r="AQ94" s="82">
        <v>-0.3932215306522776</v>
      </c>
      <c r="AR94" s="82">
        <v>-0.4512583353391188</v>
      </c>
      <c r="AS94" s="82">
        <v>0</v>
      </c>
      <c r="AT94" s="82">
        <v>1</v>
      </c>
      <c r="AU94" s="82">
        <v>0</v>
      </c>
      <c r="AV94" s="82">
        <v>0</v>
      </c>
      <c r="AW94" s="82">
        <v>1</v>
      </c>
      <c r="AX94" s="82">
        <v>1</v>
      </c>
      <c r="AY94" s="82">
        <v>-0.2636207937660764</v>
      </c>
      <c r="AZ94" s="82">
        <v>-0.15625458990395572</v>
      </c>
      <c r="BA94" s="82">
        <v>-0.2656987340167092</v>
      </c>
      <c r="BB94" s="82">
        <v>-0.31102988019262884</v>
      </c>
      <c r="BC94" s="82">
        <v>-0.23929645804649086</v>
      </c>
      <c r="BD94" s="82">
        <v>-0.136965070612938</v>
      </c>
      <c r="BE94" s="82">
        <v>-0.20912784321517983</v>
      </c>
      <c r="BF94" s="82">
        <v>0.40246986076580243</v>
      </c>
      <c r="BG94" s="82">
        <v>-0.33871726517347345</v>
      </c>
      <c r="BH94" s="82">
        <v>-0.2325355168732301</v>
      </c>
      <c r="BI94" s="82">
        <v>0</v>
      </c>
    </row>
    <row r="95" spans="1:61" ht="12.75">
      <c r="A95" t="s">
        <v>72</v>
      </c>
      <c r="B95" s="82">
        <v>1</v>
      </c>
      <c r="C95" s="82">
        <v>-0.5690672248402007</v>
      </c>
      <c r="D95" s="82">
        <v>-0.2205920517986171</v>
      </c>
      <c r="E95" s="82">
        <v>1.3027689643568594</v>
      </c>
      <c r="F95" s="82">
        <v>0</v>
      </c>
      <c r="G95" s="82">
        <v>-0.3589962400287205</v>
      </c>
      <c r="H95" s="82">
        <v>0</v>
      </c>
      <c r="I95" s="82">
        <v>0</v>
      </c>
      <c r="J95" s="82">
        <v>-0.5464946648692246</v>
      </c>
      <c r="K95" s="82">
        <v>-0.3307827954317919</v>
      </c>
      <c r="L95" s="82">
        <v>-0.4068617549273092</v>
      </c>
      <c r="M95" s="82">
        <v>0</v>
      </c>
      <c r="N95" s="82">
        <v>0</v>
      </c>
      <c r="O95" s="82">
        <v>1</v>
      </c>
      <c r="P95" s="82">
        <v>1</v>
      </c>
      <c r="Q95" s="82">
        <v>0</v>
      </c>
      <c r="R95" s="82">
        <v>1</v>
      </c>
      <c r="S95" s="82">
        <v>0.4926115015487899</v>
      </c>
      <c r="T95" s="82">
        <v>-0.2908375253735555</v>
      </c>
      <c r="U95" s="82">
        <v>-0.4733455159622244</v>
      </c>
      <c r="V95" s="82">
        <v>-0.4628221592093647</v>
      </c>
      <c r="W95" s="82">
        <v>-0.4675278650317449</v>
      </c>
      <c r="X95" s="82">
        <v>-0.47003322532920666</v>
      </c>
      <c r="Y95" s="82">
        <v>-0.4642383454426297</v>
      </c>
      <c r="Z95" s="82">
        <v>-0.4868848163309475</v>
      </c>
      <c r="AA95" s="82">
        <v>0.4374305325386015</v>
      </c>
      <c r="AB95" s="82">
        <v>1.124206350984044</v>
      </c>
      <c r="AC95" s="82">
        <v>-0.3486148002786102</v>
      </c>
      <c r="AD95" s="82">
        <v>0</v>
      </c>
      <c r="AG95" s="82">
        <v>1</v>
      </c>
      <c r="AH95" s="82">
        <v>-0.37271752941640585</v>
      </c>
      <c r="AI95" s="82">
        <v>0.13725388240337344</v>
      </c>
      <c r="AJ95" s="82">
        <v>1.923709410159664</v>
      </c>
      <c r="AK95" s="82">
        <v>0</v>
      </c>
      <c r="AL95" s="82">
        <v>-0.2636207937660764</v>
      </c>
      <c r="AM95" s="82">
        <v>0</v>
      </c>
      <c r="AN95" s="82">
        <v>0</v>
      </c>
      <c r="AO95" s="82">
        <v>-0.5460200602165516</v>
      </c>
      <c r="AP95" s="82">
        <v>-0.2875341081893248</v>
      </c>
      <c r="AQ95" s="82">
        <v>-0.3932215306522776</v>
      </c>
      <c r="AR95" s="82">
        <v>-0.4512583353391188</v>
      </c>
      <c r="AS95" s="82">
        <v>0</v>
      </c>
      <c r="AT95" s="82">
        <v>1</v>
      </c>
      <c r="AU95" s="82">
        <v>1</v>
      </c>
      <c r="AV95" s="82">
        <v>0</v>
      </c>
      <c r="AW95" s="82">
        <v>1</v>
      </c>
      <c r="AX95" s="82">
        <v>1</v>
      </c>
      <c r="AY95" s="82">
        <v>-0.2636207937660764</v>
      </c>
      <c r="AZ95" s="82">
        <v>-0.15169331135087494</v>
      </c>
      <c r="BA95" s="82">
        <v>0.10671506530179303</v>
      </c>
      <c r="BB95" s="82">
        <v>0.6049090814476611</v>
      </c>
      <c r="BC95" s="82">
        <v>-0.20566031617759833</v>
      </c>
      <c r="BD95" s="82">
        <v>-0.12670896217747601</v>
      </c>
      <c r="BE95" s="82">
        <v>0.03848710614317217</v>
      </c>
      <c r="BF95" s="82">
        <v>-0.4466417804929378</v>
      </c>
      <c r="BG95" s="82">
        <v>0.3372781638369459</v>
      </c>
      <c r="BH95" s="82">
        <v>-0.2325355168732301</v>
      </c>
      <c r="BI95" s="82">
        <v>0</v>
      </c>
    </row>
    <row r="96" spans="1:61" ht="12.75">
      <c r="A96" t="s">
        <v>71</v>
      </c>
      <c r="B96" s="82">
        <v>1</v>
      </c>
      <c r="C96" s="82">
        <v>-0.5690672248402007</v>
      </c>
      <c r="D96" s="82">
        <v>-0.2205920517986171</v>
      </c>
      <c r="E96" s="82">
        <v>-0.4043076096279908</v>
      </c>
      <c r="F96" s="82">
        <v>0</v>
      </c>
      <c r="G96" s="82">
        <v>-0.3589962400287205</v>
      </c>
      <c r="H96" s="82">
        <v>0</v>
      </c>
      <c r="I96" s="82">
        <v>0</v>
      </c>
      <c r="J96" s="82">
        <v>-0.5464946648692246</v>
      </c>
      <c r="K96" s="82">
        <v>-0.3307827954317919</v>
      </c>
      <c r="L96" s="82">
        <v>-0.4068617549273092</v>
      </c>
      <c r="M96" s="82">
        <v>0</v>
      </c>
      <c r="N96" s="82">
        <v>0</v>
      </c>
      <c r="O96" s="82">
        <v>1</v>
      </c>
      <c r="P96" s="82">
        <v>0</v>
      </c>
      <c r="Q96" s="82">
        <v>0</v>
      </c>
      <c r="R96" s="82">
        <v>1</v>
      </c>
      <c r="S96" s="82">
        <v>-2.0032867729650796</v>
      </c>
      <c r="T96" s="82">
        <v>-0.2908375253735555</v>
      </c>
      <c r="U96" s="82">
        <v>-0.4733455159622244</v>
      </c>
      <c r="V96" s="82">
        <v>-0.4628221592093647</v>
      </c>
      <c r="W96" s="82">
        <v>-0.4675278650317449</v>
      </c>
      <c r="X96" s="82">
        <v>-0.47003322532920666</v>
      </c>
      <c r="Y96" s="82">
        <v>-0.4642383454426297</v>
      </c>
      <c r="Z96" s="82">
        <v>-0.4868848163309475</v>
      </c>
      <c r="AA96" s="82">
        <v>0.4374305325386015</v>
      </c>
      <c r="AB96" s="82">
        <v>-1.5047069620863363</v>
      </c>
      <c r="AC96" s="82">
        <v>-0.3486148002786102</v>
      </c>
      <c r="AD96" s="82">
        <v>0</v>
      </c>
      <c r="AG96" s="82">
        <v>0</v>
      </c>
      <c r="AH96" s="82">
        <v>-0.37271752941640585</v>
      </c>
      <c r="AI96" s="82">
        <v>-0.4866274012483241</v>
      </c>
      <c r="AJ96" s="82">
        <v>-0.512989176042577</v>
      </c>
      <c r="AK96" s="82">
        <v>0</v>
      </c>
      <c r="AL96" s="82">
        <v>-0.2636207937660764</v>
      </c>
      <c r="AM96" s="82">
        <v>0</v>
      </c>
      <c r="AN96" s="82">
        <v>0</v>
      </c>
      <c r="AO96" s="82">
        <v>-0.5460200602165516</v>
      </c>
      <c r="AP96" s="82">
        <v>-0.2875341081893248</v>
      </c>
      <c r="AQ96" s="82">
        <v>-0.3932215306522776</v>
      </c>
      <c r="AR96" s="82">
        <v>-0.4512583353391188</v>
      </c>
      <c r="AS96" s="82">
        <v>0</v>
      </c>
      <c r="AT96" s="82">
        <v>1</v>
      </c>
      <c r="AU96" s="82">
        <v>0</v>
      </c>
      <c r="AV96" s="82">
        <v>0</v>
      </c>
      <c r="AW96" s="82">
        <v>1</v>
      </c>
      <c r="AX96" s="82">
        <v>0</v>
      </c>
      <c r="AY96" s="82">
        <v>-0.2636207937660764</v>
      </c>
      <c r="AZ96" s="82">
        <v>-0.15625458990395572</v>
      </c>
      <c r="BA96" s="82">
        <v>-0.2656987340167092</v>
      </c>
      <c r="BB96" s="82">
        <v>-0.31102988019262884</v>
      </c>
      <c r="BC96" s="82">
        <v>-0.23929645804649086</v>
      </c>
      <c r="BD96" s="82">
        <v>-0.136965070612938</v>
      </c>
      <c r="BE96" s="82">
        <v>-0.20912784321517983</v>
      </c>
      <c r="BF96" s="82">
        <v>0.40246986076580243</v>
      </c>
      <c r="BG96" s="82">
        <v>-0.7095719563865527</v>
      </c>
      <c r="BH96" s="82">
        <v>-0.2325355168732301</v>
      </c>
      <c r="BI96" s="82">
        <v>0</v>
      </c>
    </row>
    <row r="97" spans="1:61" ht="12.75">
      <c r="A97" t="s">
        <v>76</v>
      </c>
      <c r="B97" s="82">
        <v>0</v>
      </c>
      <c r="C97" s="82">
        <v>-0.5690672248402007</v>
      </c>
      <c r="D97" s="82">
        <v>-0.2205920517986171</v>
      </c>
      <c r="E97" s="82">
        <v>-0.4043076096279908</v>
      </c>
      <c r="F97" s="82">
        <v>0</v>
      </c>
      <c r="G97" s="82">
        <v>-0.3589962400287205</v>
      </c>
      <c r="H97" s="82">
        <v>0</v>
      </c>
      <c r="I97" s="82">
        <v>0</v>
      </c>
      <c r="J97" s="82">
        <v>-0.5464946648692246</v>
      </c>
      <c r="K97" s="82">
        <v>-0.3307827954317919</v>
      </c>
      <c r="L97" s="82">
        <v>-0.4068617549273092</v>
      </c>
      <c r="M97" s="82">
        <v>0</v>
      </c>
      <c r="N97" s="82">
        <v>0</v>
      </c>
      <c r="O97" s="82">
        <v>1</v>
      </c>
      <c r="P97" s="82">
        <v>0</v>
      </c>
      <c r="Q97" s="82">
        <v>0</v>
      </c>
      <c r="R97" s="82">
        <v>1</v>
      </c>
      <c r="S97" s="82">
        <v>-2.0032867729650796</v>
      </c>
      <c r="T97" s="82">
        <v>-0.2908375253735555</v>
      </c>
      <c r="U97" s="82">
        <v>-0.4733455159622244</v>
      </c>
      <c r="V97" s="82">
        <v>-0.4628221592093647</v>
      </c>
      <c r="W97" s="82">
        <v>-0.4675278650317449</v>
      </c>
      <c r="X97" s="82">
        <v>-0.47003322532920666</v>
      </c>
      <c r="Y97" s="82">
        <v>-0.4642383454426297</v>
      </c>
      <c r="Z97" s="82">
        <v>-0.4868848163309475</v>
      </c>
      <c r="AA97" s="82">
        <v>0.4374305325386015</v>
      </c>
      <c r="AB97" s="82">
        <v>-0.19025030555114608</v>
      </c>
      <c r="AC97" s="82">
        <v>-0.3486148002786102</v>
      </c>
      <c r="AD97" s="82">
        <v>0</v>
      </c>
      <c r="AG97" s="82">
        <v>0</v>
      </c>
      <c r="AH97" s="82">
        <v>-0.37271752941640585</v>
      </c>
      <c r="AI97" s="82">
        <v>-0.4866274012483241</v>
      </c>
      <c r="AJ97" s="82">
        <v>-0.512989176042577</v>
      </c>
      <c r="AK97" s="82">
        <v>0</v>
      </c>
      <c r="AL97" s="82">
        <v>-0.2636207937660764</v>
      </c>
      <c r="AM97" s="82">
        <v>0</v>
      </c>
      <c r="AN97" s="82">
        <v>0</v>
      </c>
      <c r="AO97" s="82">
        <v>-0.5460200602165516</v>
      </c>
      <c r="AP97" s="82">
        <v>-0.2875341081893248</v>
      </c>
      <c r="AQ97" s="82">
        <v>-0.3932215306522776</v>
      </c>
      <c r="AR97" s="82">
        <v>-0.4512583353391188</v>
      </c>
      <c r="AS97" s="82">
        <v>0</v>
      </c>
      <c r="AT97" s="82">
        <v>1</v>
      </c>
      <c r="AU97" s="82">
        <v>0</v>
      </c>
      <c r="AV97" s="82">
        <v>0</v>
      </c>
      <c r="AW97" s="82">
        <v>1</v>
      </c>
      <c r="AX97" s="82">
        <v>0</v>
      </c>
      <c r="AY97" s="82">
        <v>-0.2636207937660764</v>
      </c>
      <c r="AZ97" s="82">
        <v>-0.15625458990395572</v>
      </c>
      <c r="BA97" s="82">
        <v>-0.2656987340167092</v>
      </c>
      <c r="BB97" s="82">
        <v>-0.31102988019262884</v>
      </c>
      <c r="BC97" s="82">
        <v>-0.23929645804649086</v>
      </c>
      <c r="BD97" s="82">
        <v>-0.136965070612938</v>
      </c>
      <c r="BE97" s="82">
        <v>-0.20912784321517983</v>
      </c>
      <c r="BF97" s="82">
        <v>0.40246986076580243</v>
      </c>
      <c r="BG97" s="82">
        <v>-0.29235628643992884</v>
      </c>
      <c r="BH97" s="82">
        <v>-0.2325355168732301</v>
      </c>
      <c r="BI97" s="82">
        <v>0</v>
      </c>
    </row>
    <row r="98" spans="1:61" ht="12.75">
      <c r="A98" t="s">
        <v>87</v>
      </c>
      <c r="B98" s="82">
        <v>1</v>
      </c>
      <c r="C98" s="82">
        <v>-0.5690672248402007</v>
      </c>
      <c r="D98" s="82">
        <v>-0.2205920517986171</v>
      </c>
      <c r="E98" s="82">
        <v>1.3027689643568594</v>
      </c>
      <c r="F98" s="82">
        <v>1</v>
      </c>
      <c r="G98" s="82">
        <v>-0.3589962400287205</v>
      </c>
      <c r="H98" s="82">
        <v>0</v>
      </c>
      <c r="I98" s="82">
        <v>1</v>
      </c>
      <c r="J98" s="82">
        <v>-0.5464946648692246</v>
      </c>
      <c r="K98" s="82">
        <v>-0.3307827954317919</v>
      </c>
      <c r="L98" s="82">
        <v>-0.4068617549273092</v>
      </c>
      <c r="M98" s="82">
        <v>0</v>
      </c>
      <c r="N98" s="82">
        <v>0</v>
      </c>
      <c r="O98" s="82">
        <v>1</v>
      </c>
      <c r="P98" s="82">
        <v>1</v>
      </c>
      <c r="Q98" s="82">
        <v>0</v>
      </c>
      <c r="R98" s="82">
        <v>1</v>
      </c>
      <c r="S98" s="82">
        <v>0.4926115015487899</v>
      </c>
      <c r="T98" s="82">
        <v>-0.2908375253735555</v>
      </c>
      <c r="U98" s="82">
        <v>-0.4733455159622244</v>
      </c>
      <c r="V98" s="82">
        <v>-0.4628221592093647</v>
      </c>
      <c r="W98" s="82">
        <v>-0.4675278650317449</v>
      </c>
      <c r="X98" s="82">
        <v>-0.47003322532920666</v>
      </c>
      <c r="Y98" s="82">
        <v>-0.4642383454426297</v>
      </c>
      <c r="Z98" s="82">
        <v>-0.4868848163309475</v>
      </c>
      <c r="AA98" s="82">
        <v>0.4374305325386015</v>
      </c>
      <c r="AB98" s="82">
        <v>1.124206350984044</v>
      </c>
      <c r="AC98" s="82">
        <v>-0.3486148002786102</v>
      </c>
      <c r="AD98" s="82">
        <v>0</v>
      </c>
      <c r="AG98" s="82">
        <v>0</v>
      </c>
      <c r="AH98" s="82">
        <v>-0.37271752941640585</v>
      </c>
      <c r="AI98" s="82">
        <v>-0.4866274012483241</v>
      </c>
      <c r="AJ98" s="82">
        <v>1.923709410159664</v>
      </c>
      <c r="AK98" s="82">
        <v>1</v>
      </c>
      <c r="AL98" s="82">
        <v>-0.2636207937660764</v>
      </c>
      <c r="AM98" s="82">
        <v>0</v>
      </c>
      <c r="AN98" s="82">
        <v>0</v>
      </c>
      <c r="AO98" s="82">
        <v>-0.5460200602165516</v>
      </c>
      <c r="AP98" s="82">
        <v>-0.2875341081893248</v>
      </c>
      <c r="AQ98" s="82">
        <v>-0.3932215306522776</v>
      </c>
      <c r="AR98" s="82">
        <v>2.1868673174126525</v>
      </c>
      <c r="AS98" s="82">
        <v>0</v>
      </c>
      <c r="AT98" s="82">
        <v>1</v>
      </c>
      <c r="AU98" s="82">
        <v>1</v>
      </c>
      <c r="AV98" s="82">
        <v>0</v>
      </c>
      <c r="AW98" s="82">
        <v>1</v>
      </c>
      <c r="AX98" s="82">
        <v>1</v>
      </c>
      <c r="AY98" s="82">
        <v>-0.2636207937660764</v>
      </c>
      <c r="AZ98" s="82">
        <v>-0.15625458990395572</v>
      </c>
      <c r="BA98" s="82">
        <v>-0.2656987340167092</v>
      </c>
      <c r="BB98" s="82">
        <v>-0.31102988019262884</v>
      </c>
      <c r="BC98" s="82">
        <v>-0.23929645804649086</v>
      </c>
      <c r="BD98" s="82">
        <v>-0.136965070612938</v>
      </c>
      <c r="BE98" s="82">
        <v>-0.20912784321517983</v>
      </c>
      <c r="BF98" s="82">
        <v>0.40246986076580243</v>
      </c>
      <c r="BG98" s="82">
        <v>2.2810591278074916</v>
      </c>
      <c r="BH98" s="82">
        <v>-0.2325355168732301</v>
      </c>
      <c r="BI98" s="82">
        <v>0</v>
      </c>
    </row>
    <row r="99" spans="1:61" ht="12.75">
      <c r="A99" t="s">
        <v>27</v>
      </c>
      <c r="B99" s="82">
        <v>0</v>
      </c>
      <c r="C99" s="82">
        <v>-0.5690672248402007</v>
      </c>
      <c r="D99" s="82">
        <v>-0.2205920517986171</v>
      </c>
      <c r="E99" s="82">
        <v>-0.4043076096279908</v>
      </c>
      <c r="F99" s="82">
        <v>1</v>
      </c>
      <c r="G99" s="82">
        <v>3.49282224122061</v>
      </c>
      <c r="H99" s="82">
        <v>0</v>
      </c>
      <c r="I99" s="82">
        <v>1</v>
      </c>
      <c r="J99" s="82">
        <v>-0.5464946648692246</v>
      </c>
      <c r="K99" s="82">
        <v>-0.3307827954317919</v>
      </c>
      <c r="L99" s="82">
        <v>-0.4068617549273092</v>
      </c>
      <c r="M99" s="82">
        <v>0</v>
      </c>
      <c r="N99" s="82">
        <v>0</v>
      </c>
      <c r="O99" s="82">
        <v>1</v>
      </c>
      <c r="P99" s="82">
        <v>1</v>
      </c>
      <c r="Q99" s="82">
        <v>0</v>
      </c>
      <c r="R99" s="82">
        <v>1</v>
      </c>
      <c r="S99" s="82">
        <v>0.4926115015487899</v>
      </c>
      <c r="T99" s="82">
        <v>-0.2908375253735555</v>
      </c>
      <c r="U99" s="82">
        <v>-0.4733455159622244</v>
      </c>
      <c r="V99" s="82">
        <v>-0.4628221592093647</v>
      </c>
      <c r="W99" s="82">
        <v>-0.4675278650317449</v>
      </c>
      <c r="X99" s="82">
        <v>-0.47003322532920666</v>
      </c>
      <c r="Y99" s="82">
        <v>-0.4642383454426297</v>
      </c>
      <c r="Z99" s="82">
        <v>-0.4868848163309475</v>
      </c>
      <c r="AA99" s="82">
        <v>0.4374305325386015</v>
      </c>
      <c r="AB99" s="82">
        <v>-0.19025030555114608</v>
      </c>
      <c r="AC99" s="82">
        <v>-0.3486148002786102</v>
      </c>
      <c r="AD99" s="82">
        <v>0</v>
      </c>
      <c r="AG99" s="82">
        <v>0</v>
      </c>
      <c r="AH99" s="82">
        <v>-0.37271752941640585</v>
      </c>
      <c r="AI99" s="82">
        <v>-0.4866274012483241</v>
      </c>
      <c r="AJ99" s="82">
        <v>-0.512989176042577</v>
      </c>
      <c r="AK99" s="82">
        <v>0</v>
      </c>
      <c r="AL99" s="82">
        <v>-0.2636207937660764</v>
      </c>
      <c r="AM99" s="82">
        <v>0</v>
      </c>
      <c r="AN99" s="82">
        <v>0</v>
      </c>
      <c r="AO99" s="82">
        <v>-0.5460200602165516</v>
      </c>
      <c r="AP99" s="82">
        <v>-0.2875341081893248</v>
      </c>
      <c r="AQ99" s="82">
        <v>-0.3932215306522776</v>
      </c>
      <c r="AR99" s="82">
        <v>-0.4512583353391188</v>
      </c>
      <c r="AS99" s="82">
        <v>0</v>
      </c>
      <c r="AT99" s="82">
        <v>1</v>
      </c>
      <c r="AU99" s="82">
        <v>0</v>
      </c>
      <c r="AV99" s="82">
        <v>0</v>
      </c>
      <c r="AW99" s="82">
        <v>1</v>
      </c>
      <c r="AX99" s="82">
        <v>1</v>
      </c>
      <c r="AY99" s="82">
        <v>-0.2636207937660764</v>
      </c>
      <c r="AZ99" s="82">
        <v>-0.15625458990395572</v>
      </c>
      <c r="BA99" s="82">
        <v>-0.2656987340167092</v>
      </c>
      <c r="BB99" s="82">
        <v>-0.31102988019262884</v>
      </c>
      <c r="BC99" s="82">
        <v>-0.23929645804649086</v>
      </c>
      <c r="BD99" s="82">
        <v>-0.136965070612938</v>
      </c>
      <c r="BE99" s="82">
        <v>-0.20912784321517983</v>
      </c>
      <c r="BF99" s="82">
        <v>0.40246986076580243</v>
      </c>
      <c r="BG99" s="82">
        <v>-0.4817105626968795</v>
      </c>
      <c r="BH99" s="82">
        <v>-0.165271450249013</v>
      </c>
      <c r="BI99" s="82">
        <v>0</v>
      </c>
    </row>
    <row r="100" spans="1:61" ht="12.75">
      <c r="A100" t="s">
        <v>92</v>
      </c>
      <c r="B100" s="82">
        <v>1</v>
      </c>
      <c r="C100" s="82">
        <v>-0.5690672248402007</v>
      </c>
      <c r="D100" s="82">
        <v>-0.2205920517986171</v>
      </c>
      <c r="E100" s="82">
        <v>-0.4043076096279908</v>
      </c>
      <c r="F100" s="82">
        <v>0</v>
      </c>
      <c r="G100" s="82">
        <v>-0.3589962400287205</v>
      </c>
      <c r="H100" s="82">
        <v>0</v>
      </c>
      <c r="I100" s="82">
        <v>0</v>
      </c>
      <c r="J100" s="82">
        <v>-0.5464946648692246</v>
      </c>
      <c r="K100" s="82">
        <v>-0.3307827954317919</v>
      </c>
      <c r="L100" s="82">
        <v>-0.4068617549273092</v>
      </c>
      <c r="M100" s="82">
        <v>0</v>
      </c>
      <c r="N100" s="82">
        <v>0</v>
      </c>
      <c r="O100" s="82">
        <v>1</v>
      </c>
      <c r="P100" s="82">
        <v>0</v>
      </c>
      <c r="Q100" s="82">
        <v>0</v>
      </c>
      <c r="R100" s="82">
        <v>0</v>
      </c>
      <c r="S100" s="82">
        <v>0.4926115015487899</v>
      </c>
      <c r="T100" s="82">
        <v>-0.2908375253735555</v>
      </c>
      <c r="U100" s="82">
        <v>-0.4733455159622244</v>
      </c>
      <c r="V100" s="82">
        <v>-0.4628221592093647</v>
      </c>
      <c r="W100" s="82">
        <v>-0.4675278650317449</v>
      </c>
      <c r="X100" s="82">
        <v>-0.47003322532920666</v>
      </c>
      <c r="Y100" s="82">
        <v>-0.4642383454426297</v>
      </c>
      <c r="Z100" s="82">
        <v>-0.4868848163309475</v>
      </c>
      <c r="AA100" s="82">
        <v>0.4374305325386015</v>
      </c>
      <c r="AB100" s="82">
        <v>-0.19025030555114608</v>
      </c>
      <c r="AC100" s="82">
        <v>-0.3486148002786102</v>
      </c>
      <c r="AD100" s="82">
        <v>0</v>
      </c>
      <c r="AG100" s="82">
        <v>1</v>
      </c>
      <c r="AH100" s="82">
        <v>-0.37271752941640585</v>
      </c>
      <c r="AI100" s="82">
        <v>-0.4866274012483241</v>
      </c>
      <c r="AJ100" s="82">
        <v>-0.512989176042577</v>
      </c>
      <c r="AK100" s="82">
        <v>0</v>
      </c>
      <c r="AL100" s="82">
        <v>-0.2636207937660764</v>
      </c>
      <c r="AM100" s="82">
        <v>0</v>
      </c>
      <c r="AN100" s="82">
        <v>0</v>
      </c>
      <c r="AO100" s="82">
        <v>-0.5460200602165516</v>
      </c>
      <c r="AP100" s="82">
        <v>-0.2875341081893248</v>
      </c>
      <c r="AQ100" s="82">
        <v>-0.3932215306522776</v>
      </c>
      <c r="AR100" s="82">
        <v>-0.4512583353391188</v>
      </c>
      <c r="AS100" s="82">
        <v>0</v>
      </c>
      <c r="AT100" s="82">
        <v>1</v>
      </c>
      <c r="AU100" s="82">
        <v>0</v>
      </c>
      <c r="AV100" s="82">
        <v>0</v>
      </c>
      <c r="AW100" s="82">
        <v>0</v>
      </c>
      <c r="AX100" s="82">
        <v>1</v>
      </c>
      <c r="AY100" s="82">
        <v>-0.2636207937660764</v>
      </c>
      <c r="AZ100" s="82">
        <v>0.13213573066301787</v>
      </c>
      <c r="BA100" s="82">
        <v>2.217059928106639</v>
      </c>
      <c r="BB100" s="82">
        <v>2.547504901190254</v>
      </c>
      <c r="BC100" s="82">
        <v>0.8252579267163529</v>
      </c>
      <c r="BD100" s="82">
        <v>0.07081301519404022</v>
      </c>
      <c r="BE100" s="82">
        <v>5.549837101761978</v>
      </c>
      <c r="BF100" s="82">
        <v>-2.7837366618934944</v>
      </c>
      <c r="BG100" s="82">
        <v>-0.3283780047268216</v>
      </c>
      <c r="BH100" s="82">
        <v>-0.2325355168732301</v>
      </c>
      <c r="BI100" s="82">
        <v>0</v>
      </c>
    </row>
    <row r="101" spans="1:61" ht="12.75">
      <c r="A101" t="s">
        <v>29</v>
      </c>
      <c r="B101" s="82">
        <v>1</v>
      </c>
      <c r="C101" s="82">
        <v>-0.5690672248402007</v>
      </c>
      <c r="D101" s="82">
        <v>-0.2205920517986171</v>
      </c>
      <c r="E101" s="82">
        <v>-0.4043076096279908</v>
      </c>
      <c r="F101" s="82">
        <v>1</v>
      </c>
      <c r="G101" s="82">
        <v>0.603958380283612</v>
      </c>
      <c r="H101" s="82">
        <v>1</v>
      </c>
      <c r="I101" s="82">
        <v>0</v>
      </c>
      <c r="J101" s="82">
        <v>2.342798867656763</v>
      </c>
      <c r="K101" s="82">
        <v>0.4826175212037619</v>
      </c>
      <c r="L101" s="82">
        <v>0.7222679043621283</v>
      </c>
      <c r="M101" s="82">
        <v>0</v>
      </c>
      <c r="N101" s="82">
        <v>0</v>
      </c>
      <c r="O101" s="82">
        <v>1</v>
      </c>
      <c r="P101" s="82">
        <v>1</v>
      </c>
      <c r="Q101" s="82">
        <v>0</v>
      </c>
      <c r="R101" s="82">
        <v>0</v>
      </c>
      <c r="S101" s="82">
        <v>0.4926115015487899</v>
      </c>
      <c r="T101" s="82">
        <v>-0.2908375253735555</v>
      </c>
      <c r="U101" s="82">
        <v>0.725796457808744</v>
      </c>
      <c r="V101" s="82">
        <v>0.48783957322068167</v>
      </c>
      <c r="W101" s="82">
        <v>0.3784749383590315</v>
      </c>
      <c r="X101" s="82">
        <v>1.1914795711833377</v>
      </c>
      <c r="Y101" s="82">
        <v>0.4642383454426297</v>
      </c>
      <c r="Z101" s="82">
        <v>1.5132906453529449</v>
      </c>
      <c r="AA101" s="82">
        <v>-3.308411257743616</v>
      </c>
      <c r="AB101" s="82">
        <v>-0.19025030555114608</v>
      </c>
      <c r="AC101" s="82">
        <v>-0.3486148002786102</v>
      </c>
      <c r="AD101" s="82">
        <v>1</v>
      </c>
      <c r="AG101" s="82">
        <v>1</v>
      </c>
      <c r="AH101" s="82">
        <v>-0.37271752941640585</v>
      </c>
      <c r="AI101" s="82">
        <v>0.13725388240337344</v>
      </c>
      <c r="AJ101" s="82">
        <v>-0.512989176042577</v>
      </c>
      <c r="AK101" s="82">
        <v>1</v>
      </c>
      <c r="AL101" s="82">
        <v>-0.2636207937660764</v>
      </c>
      <c r="AM101" s="82">
        <v>1</v>
      </c>
      <c r="AN101" s="82">
        <v>0</v>
      </c>
      <c r="AO101" s="82">
        <v>1.25822013875988</v>
      </c>
      <c r="AP101" s="82">
        <v>2.2181202631747916</v>
      </c>
      <c r="AQ101" s="82">
        <v>0.7041408804703576</v>
      </c>
      <c r="AR101" s="82">
        <v>-0.4512583353391188</v>
      </c>
      <c r="AS101" s="82">
        <v>0</v>
      </c>
      <c r="AT101" s="82">
        <v>1</v>
      </c>
      <c r="AU101" s="82">
        <v>1</v>
      </c>
      <c r="AV101" s="82">
        <v>0</v>
      </c>
      <c r="AW101" s="82">
        <v>0</v>
      </c>
      <c r="AX101" s="82">
        <v>1</v>
      </c>
      <c r="AY101" s="82">
        <v>-0.2636207937660764</v>
      </c>
      <c r="AZ101" s="82">
        <v>-0.15625458990395572</v>
      </c>
      <c r="BA101" s="82">
        <v>-0.1415608009105418</v>
      </c>
      <c r="BB101" s="82">
        <v>-0.31102988019262884</v>
      </c>
      <c r="BC101" s="82">
        <v>-0.21451193245888583</v>
      </c>
      <c r="BD101" s="82">
        <v>-0.136965070612938</v>
      </c>
      <c r="BE101" s="82">
        <v>-0.14544368865122315</v>
      </c>
      <c r="BF101" s="82">
        <v>-2.9939767042691585</v>
      </c>
      <c r="BG101" s="82">
        <v>-0.14021672005986927</v>
      </c>
      <c r="BH101" s="82">
        <v>-0.2325355168732301</v>
      </c>
      <c r="BI101" s="82">
        <v>1</v>
      </c>
    </row>
    <row r="102" spans="1:61" ht="12.75">
      <c r="A102" t="s">
        <v>18</v>
      </c>
      <c r="B102" s="82">
        <v>1</v>
      </c>
      <c r="C102" s="82">
        <v>2.757787320379434</v>
      </c>
      <c r="D102" s="82">
        <v>-0.2205920517986171</v>
      </c>
      <c r="E102" s="82">
        <v>-0.4043076096279908</v>
      </c>
      <c r="F102" s="82">
        <v>1</v>
      </c>
      <c r="G102" s="82">
        <v>-0.3589962400287205</v>
      </c>
      <c r="H102" s="82">
        <v>1</v>
      </c>
      <c r="I102" s="82">
        <v>1</v>
      </c>
      <c r="J102" s="82">
        <v>2.7039605592225113</v>
      </c>
      <c r="K102" s="82">
        <v>2.5161183127926465</v>
      </c>
      <c r="L102" s="82">
        <v>3.8690226925458067</v>
      </c>
      <c r="M102" s="82">
        <v>0</v>
      </c>
      <c r="N102" s="82">
        <v>0</v>
      </c>
      <c r="O102" s="82">
        <v>1</v>
      </c>
      <c r="P102" s="82">
        <v>1</v>
      </c>
      <c r="Q102" s="82">
        <v>0</v>
      </c>
      <c r="R102" s="82">
        <v>1</v>
      </c>
      <c r="S102" s="82">
        <v>0.4926115015487899</v>
      </c>
      <c r="T102" s="82">
        <v>1.5511334686589626</v>
      </c>
      <c r="U102" s="82">
        <v>1.9249384315797122</v>
      </c>
      <c r="V102" s="82">
        <v>2.3891630380807745</v>
      </c>
      <c r="W102" s="82">
        <v>2.9164833485313606</v>
      </c>
      <c r="X102" s="82">
        <v>2.02223596943961</v>
      </c>
      <c r="Y102" s="82">
        <v>2.3211917272131486</v>
      </c>
      <c r="Z102" s="82">
        <v>2.513378376194891</v>
      </c>
      <c r="AA102" s="82">
        <v>-2.6667485590682722</v>
      </c>
      <c r="AB102" s="82">
        <v>-0.19025030555114608</v>
      </c>
      <c r="AC102" s="82">
        <v>-0.3486148002786102</v>
      </c>
      <c r="AD102" s="82">
        <v>1</v>
      </c>
      <c r="AG102" s="82">
        <v>1</v>
      </c>
      <c r="AH102" s="82">
        <v>3.4525413251203916</v>
      </c>
      <c r="AI102" s="82">
        <v>-0.4866274012483241</v>
      </c>
      <c r="AJ102" s="82">
        <v>-0.512989176042577</v>
      </c>
      <c r="AK102" s="82">
        <v>1</v>
      </c>
      <c r="AL102" s="82">
        <v>-0.2636207937660764</v>
      </c>
      <c r="AM102" s="82">
        <v>1</v>
      </c>
      <c r="AN102" s="82">
        <v>0</v>
      </c>
      <c r="AO102" s="82">
        <v>3.0624603377363115</v>
      </c>
      <c r="AP102" s="82">
        <v>2.2181202631747916</v>
      </c>
      <c r="AQ102" s="82">
        <v>4.747055026711645</v>
      </c>
      <c r="AR102" s="82">
        <v>-0.4512583353391188</v>
      </c>
      <c r="AS102" s="82">
        <v>0</v>
      </c>
      <c r="AT102" s="82">
        <v>1</v>
      </c>
      <c r="AU102" s="82">
        <v>1</v>
      </c>
      <c r="AV102" s="82">
        <v>0</v>
      </c>
      <c r="AW102" s="82" t="s">
        <v>172</v>
      </c>
      <c r="AX102" s="82">
        <v>1</v>
      </c>
      <c r="AY102" s="82">
        <v>-0.2636207937660764</v>
      </c>
      <c r="AZ102" s="82">
        <v>-0.15625458990395572</v>
      </c>
      <c r="BA102" s="82">
        <v>-0.2656987340167092</v>
      </c>
      <c r="BB102" s="82">
        <v>-0.31102988019262884</v>
      </c>
      <c r="BC102" s="82">
        <v>-0.23929645804649086</v>
      </c>
      <c r="BD102" s="82">
        <v>-0.136965070612938</v>
      </c>
      <c r="BE102" s="82">
        <v>-0.20912784321517983</v>
      </c>
      <c r="BF102" s="82">
        <v>0.40246986076580243</v>
      </c>
      <c r="BG102" s="82">
        <v>-0.06767620365691775</v>
      </c>
      <c r="BH102" s="82">
        <v>-0.2325355168732301</v>
      </c>
      <c r="BI102" s="82">
        <v>1</v>
      </c>
    </row>
    <row r="103" spans="1:61" ht="12.75">
      <c r="A103" t="s">
        <v>67</v>
      </c>
      <c r="B103" s="82">
        <v>0</v>
      </c>
      <c r="C103" s="82">
        <v>-0.5690672248402007</v>
      </c>
      <c r="D103" s="82">
        <v>-0.2205920517986171</v>
      </c>
      <c r="E103" s="82">
        <v>-0.4043076096279908</v>
      </c>
      <c r="F103" s="82">
        <v>0</v>
      </c>
      <c r="G103" s="82">
        <v>-0.3589962400287205</v>
      </c>
      <c r="H103" s="82">
        <v>0</v>
      </c>
      <c r="I103" s="82">
        <v>0</v>
      </c>
      <c r="J103" s="82">
        <v>-0.5464946648692246</v>
      </c>
      <c r="K103" s="82">
        <v>-0.3307827954317919</v>
      </c>
      <c r="L103" s="82">
        <v>-0.4068617549273092</v>
      </c>
      <c r="M103" s="82">
        <v>0</v>
      </c>
      <c r="N103" s="82">
        <v>0</v>
      </c>
      <c r="O103" s="82">
        <v>1</v>
      </c>
      <c r="P103" s="82">
        <v>0</v>
      </c>
      <c r="Q103" s="82">
        <v>0</v>
      </c>
      <c r="R103" s="82">
        <v>1</v>
      </c>
      <c r="S103" s="82">
        <v>-2.0032867729650796</v>
      </c>
      <c r="T103" s="82">
        <v>-0.2908375253735555</v>
      </c>
      <c r="U103" s="82">
        <v>-0.4733455159622244</v>
      </c>
      <c r="V103" s="82">
        <v>-0.4628221592093647</v>
      </c>
      <c r="W103" s="82">
        <v>-0.4675278650317449</v>
      </c>
      <c r="X103" s="82">
        <v>-0.47003322532920666</v>
      </c>
      <c r="Y103" s="82">
        <v>-0.4642383454426297</v>
      </c>
      <c r="Z103" s="82">
        <v>-0.4868848163309475</v>
      </c>
      <c r="AA103" s="82">
        <v>0.4374305325386015</v>
      </c>
      <c r="AB103" s="82">
        <v>-0.19025030555114608</v>
      </c>
      <c r="AC103" s="82">
        <v>-0.3486148002786102</v>
      </c>
      <c r="AD103" s="82">
        <v>0</v>
      </c>
      <c r="AG103" s="82">
        <v>0</v>
      </c>
      <c r="AH103" s="82">
        <v>-0.37271752941640585</v>
      </c>
      <c r="AI103" s="82">
        <v>-0.4866274012483241</v>
      </c>
      <c r="AJ103" s="82">
        <v>-0.512989176042577</v>
      </c>
      <c r="AK103" s="82">
        <v>0</v>
      </c>
      <c r="AL103" s="82">
        <v>-0.2636207937660764</v>
      </c>
      <c r="AM103" s="82">
        <v>0</v>
      </c>
      <c r="AN103" s="82">
        <v>0</v>
      </c>
      <c r="AO103" s="82">
        <v>-0.5460200602165516</v>
      </c>
      <c r="AP103" s="82">
        <v>-0.2875341081893248</v>
      </c>
      <c r="AQ103" s="82">
        <v>-0.3932215306522776</v>
      </c>
      <c r="AR103" s="82">
        <v>-0.4512583353391188</v>
      </c>
      <c r="AS103" s="82">
        <v>0</v>
      </c>
      <c r="AT103" s="82">
        <v>1</v>
      </c>
      <c r="AU103" s="82">
        <v>0</v>
      </c>
      <c r="AV103" s="82">
        <v>0</v>
      </c>
      <c r="AW103" s="82">
        <v>1</v>
      </c>
      <c r="AX103" s="82">
        <v>0</v>
      </c>
      <c r="AY103" s="82">
        <v>-0.2636207937660764</v>
      </c>
      <c r="AZ103" s="82">
        <v>-0.15625458990395572</v>
      </c>
      <c r="BA103" s="82">
        <v>-0.2656987340167092</v>
      </c>
      <c r="BB103" s="82">
        <v>-0.31102988019262884</v>
      </c>
      <c r="BC103" s="82">
        <v>-0.23929645804649086</v>
      </c>
      <c r="BD103" s="82">
        <v>-0.136965070612938</v>
      </c>
      <c r="BE103" s="82">
        <v>-0.20912784321517983</v>
      </c>
      <c r="BF103" s="82">
        <v>0.40246986076580243</v>
      </c>
      <c r="BG103" s="82">
        <v>-0.5574655286617708</v>
      </c>
      <c r="BH103" s="82">
        <v>-0.2325355168732301</v>
      </c>
      <c r="BI103" s="82">
        <v>0</v>
      </c>
    </row>
    <row r="104" spans="1:61" ht="12.75">
      <c r="A104" t="s">
        <v>70</v>
      </c>
      <c r="B104" s="82">
        <v>0</v>
      </c>
      <c r="C104" s="82">
        <v>-0.5690672248402007</v>
      </c>
      <c r="D104" s="82">
        <v>-0.2205920517986171</v>
      </c>
      <c r="E104" s="82">
        <v>-0.4043076096279908</v>
      </c>
      <c r="F104" s="82">
        <v>0</v>
      </c>
      <c r="G104" s="82">
        <v>-0.3589962400287205</v>
      </c>
      <c r="H104" s="82">
        <v>0</v>
      </c>
      <c r="I104" s="82">
        <v>0</v>
      </c>
      <c r="J104" s="82">
        <v>-0.5464946648692246</v>
      </c>
      <c r="K104" s="82">
        <v>-0.3307827954317919</v>
      </c>
      <c r="L104" s="82">
        <v>-0.4068617549273092</v>
      </c>
      <c r="M104" s="82">
        <v>0</v>
      </c>
      <c r="N104" s="82">
        <v>0</v>
      </c>
      <c r="O104" s="82">
        <v>1</v>
      </c>
      <c r="P104" s="82">
        <v>0</v>
      </c>
      <c r="Q104" s="82">
        <v>0</v>
      </c>
      <c r="R104" s="82">
        <v>1</v>
      </c>
      <c r="S104" s="82">
        <v>-2.0032867729650796</v>
      </c>
      <c r="T104" s="82">
        <v>-0.2908375253735555</v>
      </c>
      <c r="U104" s="82">
        <v>-0.4733455159622244</v>
      </c>
      <c r="V104" s="82">
        <v>-0.4628221592093647</v>
      </c>
      <c r="W104" s="82">
        <v>-0.4675278650317449</v>
      </c>
      <c r="X104" s="82">
        <v>-0.47003322532920666</v>
      </c>
      <c r="Y104" s="82">
        <v>-0.4642383454426297</v>
      </c>
      <c r="Z104" s="82">
        <v>-0.4868848163309475</v>
      </c>
      <c r="AA104" s="82">
        <v>0.4374305325386015</v>
      </c>
      <c r="AB104" s="82">
        <v>-1.5047069620863363</v>
      </c>
      <c r="AC104" s="82">
        <v>-0.3486148002786102</v>
      </c>
      <c r="AD104" s="82">
        <v>1</v>
      </c>
      <c r="AG104" s="82">
        <v>0</v>
      </c>
      <c r="AH104" s="82">
        <v>-0.37271752941640585</v>
      </c>
      <c r="AI104" s="82">
        <v>-0.4866274012483241</v>
      </c>
      <c r="AJ104" s="82">
        <v>-0.512989176042577</v>
      </c>
      <c r="AK104" s="82">
        <v>0</v>
      </c>
      <c r="AL104" s="82">
        <v>-0.2636207937660764</v>
      </c>
      <c r="AM104" s="82">
        <v>0</v>
      </c>
      <c r="AN104" s="82">
        <v>0</v>
      </c>
      <c r="AO104" s="82">
        <v>-0.5460200602165516</v>
      </c>
      <c r="AP104" s="82">
        <v>-0.2875341081893248</v>
      </c>
      <c r="AQ104" s="82">
        <v>-0.3932215306522776</v>
      </c>
      <c r="AR104" s="82">
        <v>-0.4512583353391188</v>
      </c>
      <c r="AS104" s="82">
        <v>0</v>
      </c>
      <c r="AT104" s="82">
        <v>1</v>
      </c>
      <c r="AU104" s="82">
        <v>0</v>
      </c>
      <c r="AV104" s="82">
        <v>0</v>
      </c>
      <c r="AW104" s="82">
        <v>1</v>
      </c>
      <c r="AX104" s="82">
        <v>0</v>
      </c>
      <c r="AY104" s="82">
        <v>-0.2636207937660764</v>
      </c>
      <c r="AZ104" s="82">
        <v>-0.15625458990395572</v>
      </c>
      <c r="BA104" s="82">
        <v>-0.2656987340167092</v>
      </c>
      <c r="BB104" s="82">
        <v>-0.31102988019262884</v>
      </c>
      <c r="BC104" s="82">
        <v>-0.23929645804649086</v>
      </c>
      <c r="BD104" s="82">
        <v>-0.136965070612938</v>
      </c>
      <c r="BE104" s="82">
        <v>-0.20912784321517983</v>
      </c>
      <c r="BF104" s="82">
        <v>0.40246986076580243</v>
      </c>
      <c r="BG104" s="82">
        <v>-0.7366462377484583</v>
      </c>
      <c r="BH104" s="82">
        <v>-0.2325355168732301</v>
      </c>
      <c r="BI104" s="82">
        <v>0</v>
      </c>
    </row>
    <row r="105" spans="1:61" ht="12.75">
      <c r="A105" t="s">
        <v>69</v>
      </c>
      <c r="B105" s="82">
        <v>1</v>
      </c>
      <c r="C105" s="82">
        <v>-0.5690672248402007</v>
      </c>
      <c r="D105" s="82">
        <v>-0.2205920517986171</v>
      </c>
      <c r="E105" s="82">
        <v>-0.4043076096279908</v>
      </c>
      <c r="F105" s="82">
        <v>0</v>
      </c>
      <c r="G105" s="82">
        <v>-0.3589962400287205</v>
      </c>
      <c r="H105" s="82">
        <v>0</v>
      </c>
      <c r="I105" s="82">
        <v>0</v>
      </c>
      <c r="J105" s="82">
        <v>-0.5464946648692246</v>
      </c>
      <c r="K105" s="82">
        <v>-0.3307827954317919</v>
      </c>
      <c r="L105" s="82">
        <v>-0.4068617549273092</v>
      </c>
      <c r="M105" s="82">
        <v>0</v>
      </c>
      <c r="N105" s="82">
        <v>0</v>
      </c>
      <c r="O105" s="82">
        <v>1</v>
      </c>
      <c r="P105" s="82">
        <v>0</v>
      </c>
      <c r="Q105" s="82">
        <v>0</v>
      </c>
      <c r="R105" s="82">
        <v>1</v>
      </c>
      <c r="S105" s="82">
        <v>-2.0032867729650796</v>
      </c>
      <c r="T105" s="82">
        <v>-0.2908375253735555</v>
      </c>
      <c r="U105" s="82">
        <v>-0.4733455159622244</v>
      </c>
      <c r="V105" s="82">
        <v>-0.4628221592093647</v>
      </c>
      <c r="W105" s="82">
        <v>-0.4675278650317449</v>
      </c>
      <c r="X105" s="82">
        <v>-0.47003322532920666</v>
      </c>
      <c r="Y105" s="82">
        <v>-0.4642383454426297</v>
      </c>
      <c r="Z105" s="82">
        <v>-0.4868848163309475</v>
      </c>
      <c r="AA105" s="82">
        <v>0.4374305325386015</v>
      </c>
      <c r="AB105" s="82">
        <v>-0.19025030555114608</v>
      </c>
      <c r="AC105" s="82">
        <v>-0.3486148002786102</v>
      </c>
      <c r="AD105" s="82">
        <v>0</v>
      </c>
      <c r="AG105" s="82">
        <v>1</v>
      </c>
      <c r="AH105" s="82">
        <v>-0.37271752941640585</v>
      </c>
      <c r="AI105" s="82">
        <v>-0.4866274012483241</v>
      </c>
      <c r="AJ105" s="82">
        <v>-0.512989176042577</v>
      </c>
      <c r="AK105" s="82">
        <v>0</v>
      </c>
      <c r="AL105" s="82">
        <v>-0.2636207937660764</v>
      </c>
      <c r="AM105" s="82">
        <v>0</v>
      </c>
      <c r="AN105" s="82">
        <v>0</v>
      </c>
      <c r="AO105" s="82">
        <v>-0.5460200602165516</v>
      </c>
      <c r="AP105" s="82">
        <v>-0.2875341081893248</v>
      </c>
      <c r="AQ105" s="82">
        <v>-0.3932215306522776</v>
      </c>
      <c r="AR105" s="82">
        <v>-0.4512583353391188</v>
      </c>
      <c r="AS105" s="82">
        <v>0</v>
      </c>
      <c r="AT105" s="82">
        <v>1</v>
      </c>
      <c r="AU105" s="82">
        <v>0</v>
      </c>
      <c r="AV105" s="82">
        <v>0</v>
      </c>
      <c r="AW105" s="82">
        <v>1</v>
      </c>
      <c r="AX105" s="82">
        <v>0</v>
      </c>
      <c r="AY105" s="82">
        <v>-0.2636207937660764</v>
      </c>
      <c r="AZ105" s="82">
        <v>-0.15625458990395572</v>
      </c>
      <c r="BA105" s="82">
        <v>-0.2656987340167092</v>
      </c>
      <c r="BB105" s="82">
        <v>-0.31102988019262884</v>
      </c>
      <c r="BC105" s="82">
        <v>-0.23929645804649086</v>
      </c>
      <c r="BD105" s="82">
        <v>-0.136965070612938</v>
      </c>
      <c r="BE105" s="82">
        <v>-0.20912784321517983</v>
      </c>
      <c r="BF105" s="82">
        <v>0.40246986076580243</v>
      </c>
      <c r="BG105" s="82">
        <v>-0.5100772516146166</v>
      </c>
      <c r="BH105" s="82">
        <v>-0.2325355168732301</v>
      </c>
      <c r="BI105" s="82">
        <v>0</v>
      </c>
    </row>
    <row r="106" spans="1:61" ht="12.75">
      <c r="A106" t="s">
        <v>35</v>
      </c>
      <c r="B106" s="82">
        <v>1</v>
      </c>
      <c r="C106" s="82">
        <v>-0.5690672248402007</v>
      </c>
      <c r="D106" s="82">
        <v>-0.2205920517986171</v>
      </c>
      <c r="E106" s="82">
        <v>-0.4043076096279908</v>
      </c>
      <c r="F106" s="82">
        <v>0</v>
      </c>
      <c r="G106" s="82">
        <v>-0.3589962400287205</v>
      </c>
      <c r="H106" s="82">
        <v>0</v>
      </c>
      <c r="I106" s="82">
        <v>0</v>
      </c>
      <c r="J106" s="82">
        <v>-0.5464946648692246</v>
      </c>
      <c r="K106" s="82">
        <v>-0.3307827954317919</v>
      </c>
      <c r="L106" s="82">
        <v>-0.4068617549273092</v>
      </c>
      <c r="M106" s="82">
        <v>0</v>
      </c>
      <c r="N106" s="82">
        <v>0</v>
      </c>
      <c r="O106" s="82">
        <v>1</v>
      </c>
      <c r="P106" s="82">
        <v>0</v>
      </c>
      <c r="Q106" s="82">
        <v>0</v>
      </c>
      <c r="R106" s="82">
        <v>1</v>
      </c>
      <c r="S106" s="82">
        <v>0.4926115015487899</v>
      </c>
      <c r="T106" s="82">
        <v>-0.2908375253735555</v>
      </c>
      <c r="U106" s="82">
        <v>-0.4733455159622244</v>
      </c>
      <c r="V106" s="82">
        <v>-0.4628221592093647</v>
      </c>
      <c r="W106" s="82">
        <v>-0.4675278650317449</v>
      </c>
      <c r="X106" s="82">
        <v>-0.47003322532920666</v>
      </c>
      <c r="Y106" s="82">
        <v>-0.4642383454426297</v>
      </c>
      <c r="Z106" s="82">
        <v>-0.4868848163309475</v>
      </c>
      <c r="AA106" s="82">
        <v>0.4374305325386015</v>
      </c>
      <c r="AB106" s="82">
        <v>-0.19025030555114608</v>
      </c>
      <c r="AC106" s="82">
        <v>-0.3486148002786102</v>
      </c>
      <c r="AD106" s="82">
        <v>0</v>
      </c>
      <c r="AG106" s="82">
        <v>0</v>
      </c>
      <c r="AH106" s="82">
        <v>-0.37271752941640585</v>
      </c>
      <c r="AI106" s="82">
        <v>-0.4866274012483241</v>
      </c>
      <c r="AJ106" s="82">
        <v>-0.512989176042577</v>
      </c>
      <c r="AK106" s="82">
        <v>0</v>
      </c>
      <c r="AL106" s="82">
        <v>-0.2636207937660764</v>
      </c>
      <c r="AM106" s="82">
        <v>0</v>
      </c>
      <c r="AN106" s="82">
        <v>0</v>
      </c>
      <c r="AO106" s="82">
        <v>-0.5460200602165516</v>
      </c>
      <c r="AP106" s="82">
        <v>-0.2875341081893248</v>
      </c>
      <c r="AQ106" s="82">
        <v>-0.3932215306522776</v>
      </c>
      <c r="AR106" s="82">
        <v>-0.4512583353391188</v>
      </c>
      <c r="AS106" s="82">
        <v>0</v>
      </c>
      <c r="AT106" s="82">
        <v>0</v>
      </c>
      <c r="AU106" s="82">
        <v>0</v>
      </c>
      <c r="AV106" s="82">
        <v>0</v>
      </c>
      <c r="AW106" s="82">
        <v>0</v>
      </c>
      <c r="AX106" s="82">
        <v>1</v>
      </c>
      <c r="AY106" s="82">
        <v>-0.2636207937660764</v>
      </c>
      <c r="AZ106" s="82">
        <v>-0.15625458990395572</v>
      </c>
      <c r="BA106" s="82">
        <v>-0.2656987340167092</v>
      </c>
      <c r="BB106" s="82">
        <v>-0.31102988019262884</v>
      </c>
      <c r="BC106" s="82">
        <v>-0.23929645804649086</v>
      </c>
      <c r="BD106" s="82">
        <v>-0.136965070612938</v>
      </c>
      <c r="BE106" s="82">
        <v>-0.20912784321517983</v>
      </c>
      <c r="BF106" s="82">
        <v>0.40246986076580243</v>
      </c>
      <c r="BG106" s="82">
        <v>-0.5334400035854164</v>
      </c>
      <c r="BH106" s="82">
        <v>-0.2325355168732301</v>
      </c>
      <c r="BI106" s="82">
        <v>0</v>
      </c>
    </row>
    <row r="107" spans="1:61" ht="12.75">
      <c r="A107" t="s">
        <v>66</v>
      </c>
      <c r="B107" s="82">
        <v>0</v>
      </c>
      <c r="C107" s="82">
        <v>-0.5690672248402007</v>
      </c>
      <c r="D107" s="82">
        <v>-0.2205920517986171</v>
      </c>
      <c r="E107" s="82">
        <v>-0.4043076096279908</v>
      </c>
      <c r="F107" s="82">
        <v>0</v>
      </c>
      <c r="G107" s="82">
        <v>-0.3589962400287205</v>
      </c>
      <c r="H107" s="82">
        <v>0</v>
      </c>
      <c r="I107" s="82">
        <v>0</v>
      </c>
      <c r="J107" s="82">
        <v>-0.5464946648692246</v>
      </c>
      <c r="K107" s="82">
        <v>-0.3307827954317919</v>
      </c>
      <c r="L107" s="82">
        <v>-0.4068617549273092</v>
      </c>
      <c r="M107" s="82">
        <v>0</v>
      </c>
      <c r="N107" s="82">
        <v>0</v>
      </c>
      <c r="O107" s="82">
        <v>1</v>
      </c>
      <c r="P107" s="82">
        <v>1</v>
      </c>
      <c r="Q107" s="82">
        <v>0</v>
      </c>
      <c r="R107" s="82">
        <v>0</v>
      </c>
      <c r="S107" s="82">
        <v>-2.0032867729650796</v>
      </c>
      <c r="T107" s="82">
        <v>-0.2908375253735555</v>
      </c>
      <c r="U107" s="82">
        <v>-0.4733455159622244</v>
      </c>
      <c r="V107" s="82">
        <v>-0.4628221592093647</v>
      </c>
      <c r="W107" s="82">
        <v>-0.4675278650317449</v>
      </c>
      <c r="X107" s="82">
        <v>-0.47003322532920666</v>
      </c>
      <c r="Y107" s="82">
        <v>-0.4642383454426297</v>
      </c>
      <c r="Z107" s="82">
        <v>-0.4868848163309475</v>
      </c>
      <c r="AA107" s="82">
        <v>0.4374305325386015</v>
      </c>
      <c r="AB107" s="82">
        <v>-0.19025030555114608</v>
      </c>
      <c r="AC107" s="82">
        <v>-0.3486148002786102</v>
      </c>
      <c r="AD107" s="82">
        <v>0</v>
      </c>
      <c r="AG107" s="82">
        <v>0</v>
      </c>
      <c r="AH107" s="82">
        <v>-0.37271752941640585</v>
      </c>
      <c r="AI107" s="82">
        <v>-0.4866274012483241</v>
      </c>
      <c r="AJ107" s="82">
        <v>-0.512989176042577</v>
      </c>
      <c r="AK107" s="82">
        <v>0</v>
      </c>
      <c r="AL107" s="82">
        <v>-0.2636207937660764</v>
      </c>
      <c r="AM107" s="82">
        <v>0</v>
      </c>
      <c r="AN107" s="82">
        <v>0</v>
      </c>
      <c r="AO107" s="82">
        <v>-0.5460200602165516</v>
      </c>
      <c r="AP107" s="82">
        <v>-0.2875341081893248</v>
      </c>
      <c r="AQ107" s="82">
        <v>-0.3932215306522776</v>
      </c>
      <c r="AR107" s="82">
        <v>-0.4512583353391188</v>
      </c>
      <c r="AS107" s="82">
        <v>0</v>
      </c>
      <c r="AT107" s="82">
        <v>1</v>
      </c>
      <c r="AU107" s="82">
        <v>1</v>
      </c>
      <c r="AV107" s="82">
        <v>0</v>
      </c>
      <c r="AW107" s="82">
        <v>0</v>
      </c>
      <c r="AX107" s="82">
        <v>0</v>
      </c>
      <c r="AY107" s="82">
        <v>-0.2636207937660764</v>
      </c>
      <c r="AZ107" s="82">
        <v>-0.15625458990395572</v>
      </c>
      <c r="BA107" s="82">
        <v>-0.2656987340167092</v>
      </c>
      <c r="BB107" s="82">
        <v>-0.31102988019262884</v>
      </c>
      <c r="BC107" s="82">
        <v>-0.23929645804649086</v>
      </c>
      <c r="BD107" s="82">
        <v>-0.136965070612938</v>
      </c>
      <c r="BE107" s="82">
        <v>-0.20912784321517983</v>
      </c>
      <c r="BF107" s="82">
        <v>0.40246986076580243</v>
      </c>
      <c r="BG107" s="82">
        <v>-0.5988888477589337</v>
      </c>
      <c r="BH107" s="82">
        <v>-0.2325355168732301</v>
      </c>
      <c r="BI107" s="82">
        <v>0</v>
      </c>
    </row>
    <row r="108" spans="1:61" ht="12.75">
      <c r="A108" t="s">
        <v>46</v>
      </c>
      <c r="B108" s="82">
        <v>0</v>
      </c>
      <c r="C108" s="82">
        <v>1.0943600477696167</v>
      </c>
      <c r="D108" s="82">
        <v>-0.2205920517986171</v>
      </c>
      <c r="E108" s="82">
        <v>-0.4043076096279908</v>
      </c>
      <c r="F108" s="82">
        <v>0</v>
      </c>
      <c r="G108" s="82">
        <v>-0.3589962400287205</v>
      </c>
      <c r="H108" s="82">
        <v>0</v>
      </c>
      <c r="I108" s="82">
        <v>0</v>
      </c>
      <c r="J108" s="82">
        <v>-0.5464946648692246</v>
      </c>
      <c r="K108" s="82">
        <v>-0.3307827954317919</v>
      </c>
      <c r="L108" s="82">
        <v>-0.4068617549273092</v>
      </c>
      <c r="M108" s="82">
        <v>0</v>
      </c>
      <c r="N108" s="82">
        <v>0</v>
      </c>
      <c r="O108" s="82">
        <v>1</v>
      </c>
      <c r="P108" s="82">
        <v>1</v>
      </c>
      <c r="Q108" s="82">
        <v>0</v>
      </c>
      <c r="R108" s="82">
        <v>1</v>
      </c>
      <c r="S108" s="82">
        <v>0.4926115015487899</v>
      </c>
      <c r="T108" s="82">
        <v>1.5511334686589626</v>
      </c>
      <c r="U108" s="82">
        <v>-0.4733455159622244</v>
      </c>
      <c r="V108" s="82">
        <v>-0.4628221592093647</v>
      </c>
      <c r="W108" s="82">
        <v>-0.4675278650317449</v>
      </c>
      <c r="X108" s="82">
        <v>-0.47003322532920666</v>
      </c>
      <c r="Y108" s="82">
        <v>-0.4642383454426297</v>
      </c>
      <c r="Z108" s="82">
        <v>-0.4868848163309475</v>
      </c>
      <c r="AA108" s="82">
        <v>0.4374305325386015</v>
      </c>
      <c r="AB108" s="82">
        <v>1.124206350984044</v>
      </c>
      <c r="AC108" s="82">
        <v>-0.3486148002786102</v>
      </c>
      <c r="AD108" s="82">
        <v>0</v>
      </c>
      <c r="AG108" s="82">
        <v>0</v>
      </c>
      <c r="AH108" s="82">
        <v>4.041042687356822</v>
      </c>
      <c r="AI108" s="82">
        <v>-0.4866274012483241</v>
      </c>
      <c r="AJ108" s="82">
        <v>-0.512989176042577</v>
      </c>
      <c r="AK108" s="82">
        <v>0</v>
      </c>
      <c r="AL108" s="82">
        <v>-0.2636207937660764</v>
      </c>
      <c r="AM108" s="82">
        <v>0</v>
      </c>
      <c r="AN108" s="82">
        <v>0</v>
      </c>
      <c r="AO108" s="82">
        <v>-0.5460200602165516</v>
      </c>
      <c r="AP108" s="82">
        <v>-0.2875341081893248</v>
      </c>
      <c r="AQ108" s="82">
        <v>-0.3932215306522776</v>
      </c>
      <c r="AR108" s="82">
        <v>-0.4512583353391188</v>
      </c>
      <c r="AS108" s="82">
        <v>0</v>
      </c>
      <c r="AT108" s="82">
        <v>1</v>
      </c>
      <c r="AU108" s="82">
        <v>1</v>
      </c>
      <c r="AV108" s="82">
        <v>0</v>
      </c>
      <c r="AW108" s="82">
        <v>0</v>
      </c>
      <c r="AX108" s="82">
        <v>1</v>
      </c>
      <c r="AY108" s="82">
        <v>-0.2636207937660764</v>
      </c>
      <c r="AZ108" s="82">
        <v>-0.15625458990395572</v>
      </c>
      <c r="BA108" s="82">
        <v>-0.2656987340167092</v>
      </c>
      <c r="BB108" s="82">
        <v>-0.31102988019262884</v>
      </c>
      <c r="BC108" s="82">
        <v>-0.23929645804649086</v>
      </c>
      <c r="BD108" s="82">
        <v>-0.136965070612938</v>
      </c>
      <c r="BE108" s="82">
        <v>-0.20912784321517983</v>
      </c>
      <c r="BF108" s="82">
        <v>0.40246986076580243</v>
      </c>
      <c r="BG108" s="82">
        <v>0.17244649248551563</v>
      </c>
      <c r="BH108" s="82">
        <v>-0.2325355168732301</v>
      </c>
      <c r="BI108" s="82">
        <v>0</v>
      </c>
    </row>
    <row r="109" spans="1:61" ht="12.75">
      <c r="A109" t="s">
        <v>51</v>
      </c>
      <c r="B109" s="82">
        <v>1</v>
      </c>
      <c r="C109" s="82">
        <v>1.0943600477696167</v>
      </c>
      <c r="D109" s="82">
        <v>-0.2205920517986171</v>
      </c>
      <c r="E109" s="82">
        <v>1.3027689643568594</v>
      </c>
      <c r="F109" s="82">
        <v>0</v>
      </c>
      <c r="G109" s="82">
        <v>-0.3589962400287205</v>
      </c>
      <c r="H109" s="82">
        <v>1</v>
      </c>
      <c r="I109" s="82">
        <v>0</v>
      </c>
      <c r="J109" s="82">
        <v>0.1758287182622723</v>
      </c>
      <c r="K109" s="82">
        <v>0.8893176795215388</v>
      </c>
      <c r="L109" s="82">
        <v>-0.26803433780155866</v>
      </c>
      <c r="M109" s="82">
        <v>0</v>
      </c>
      <c r="N109" s="82">
        <v>0</v>
      </c>
      <c r="O109" s="82">
        <v>1</v>
      </c>
      <c r="P109" s="82">
        <v>1</v>
      </c>
      <c r="Q109" s="82">
        <v>0</v>
      </c>
      <c r="R109" s="82">
        <v>1</v>
      </c>
      <c r="S109" s="82">
        <v>0.4926115015487899</v>
      </c>
      <c r="T109" s="82">
        <v>-0.2908375253735555</v>
      </c>
      <c r="U109" s="82">
        <v>-0.4733455159622244</v>
      </c>
      <c r="V109" s="82">
        <v>-0.4628221592093647</v>
      </c>
      <c r="W109" s="82">
        <v>-0.4675278650317449</v>
      </c>
      <c r="X109" s="82">
        <v>-0.47003322532920666</v>
      </c>
      <c r="Y109" s="82">
        <v>-0.4642383454426297</v>
      </c>
      <c r="Z109" s="82">
        <v>-0.4868848163309475</v>
      </c>
      <c r="AA109" s="82">
        <v>0.4374305325386015</v>
      </c>
      <c r="AB109" s="82">
        <v>2.438663007519234</v>
      </c>
      <c r="AC109" s="82">
        <v>-0.3486148002786102</v>
      </c>
      <c r="AD109" s="82">
        <v>0</v>
      </c>
      <c r="AG109" s="82">
        <v>1</v>
      </c>
      <c r="AH109" s="82">
        <v>-0.37271752941640585</v>
      </c>
      <c r="AI109" s="82">
        <v>2.008897733358466</v>
      </c>
      <c r="AJ109" s="82">
        <v>1.923709410159664</v>
      </c>
      <c r="AK109" s="82">
        <v>0</v>
      </c>
      <c r="AL109" s="82">
        <v>-0.2636207937660764</v>
      </c>
      <c r="AM109" s="82">
        <v>1</v>
      </c>
      <c r="AN109" s="82">
        <v>0</v>
      </c>
      <c r="AO109" s="82">
        <v>-0.09496001047244376</v>
      </c>
      <c r="AP109" s="82">
        <v>-0.2875341081893248</v>
      </c>
      <c r="AQ109" s="82">
        <v>-0.2661585146275514</v>
      </c>
      <c r="AR109" s="82">
        <v>2.1868673174126525</v>
      </c>
      <c r="AS109" s="82">
        <v>0</v>
      </c>
      <c r="AT109" s="82">
        <v>1</v>
      </c>
      <c r="AU109" s="82">
        <v>1</v>
      </c>
      <c r="AV109" s="82">
        <v>0</v>
      </c>
      <c r="AW109" s="82">
        <v>1</v>
      </c>
      <c r="AX109" s="82">
        <v>1</v>
      </c>
      <c r="AY109" s="82">
        <v>-0.2636207937660764</v>
      </c>
      <c r="AZ109" s="82">
        <v>-0.15625383659618478</v>
      </c>
      <c r="BA109" s="82">
        <v>-0.2381125266597831</v>
      </c>
      <c r="BB109" s="82">
        <v>-0.3009646168779004</v>
      </c>
      <c r="BC109" s="82">
        <v>-0.23693602703814753</v>
      </c>
      <c r="BD109" s="82">
        <v>-0.13681093256708712</v>
      </c>
      <c r="BE109" s="82">
        <v>-0.2079637242607849</v>
      </c>
      <c r="BF109" s="82">
        <v>-2.508624490125663</v>
      </c>
      <c r="BG109" s="82">
        <v>2.0604882382789187</v>
      </c>
      <c r="BH109" s="82">
        <v>-0.2325355168732301</v>
      </c>
      <c r="BI109" s="82">
        <v>0</v>
      </c>
    </row>
    <row r="110" spans="1:61" ht="12.75">
      <c r="A110" t="s">
        <v>32</v>
      </c>
      <c r="B110" s="82">
        <v>0</v>
      </c>
      <c r="C110" s="82">
        <v>1.0943600477696167</v>
      </c>
      <c r="D110" s="82">
        <v>-0.2205920517986171</v>
      </c>
      <c r="E110" s="82">
        <v>-0.4043076096279908</v>
      </c>
      <c r="F110" s="82">
        <v>0</v>
      </c>
      <c r="G110" s="82">
        <v>-0.3589962400287205</v>
      </c>
      <c r="H110" s="82">
        <v>1</v>
      </c>
      <c r="I110" s="82">
        <v>0</v>
      </c>
      <c r="J110" s="82">
        <v>0.8981521013937692</v>
      </c>
      <c r="K110" s="82">
        <v>3.736218787745978</v>
      </c>
      <c r="L110" s="82">
        <v>-0.12920692067580816</v>
      </c>
      <c r="M110" s="82">
        <v>0</v>
      </c>
      <c r="N110" s="82">
        <v>0</v>
      </c>
      <c r="O110" s="82">
        <v>1</v>
      </c>
      <c r="P110" s="82">
        <v>1</v>
      </c>
      <c r="Q110" s="82">
        <v>0</v>
      </c>
      <c r="R110" s="82">
        <v>1</v>
      </c>
      <c r="S110" s="82">
        <v>0.4926115015487899</v>
      </c>
      <c r="T110" s="82">
        <v>-0.2908375253735555</v>
      </c>
      <c r="U110" s="82">
        <v>0.725796457808744</v>
      </c>
      <c r="V110" s="82">
        <v>0.48783957322068167</v>
      </c>
      <c r="W110" s="82">
        <v>0.3784749383590315</v>
      </c>
      <c r="X110" s="82">
        <v>0.3607231729270656</v>
      </c>
      <c r="Y110" s="82">
        <v>0.4642383454426297</v>
      </c>
      <c r="Z110" s="82">
        <v>0.5132029145109986</v>
      </c>
      <c r="AA110" s="82">
        <v>-0.4990299150319529</v>
      </c>
      <c r="AB110" s="82">
        <v>-0.19025030555114608</v>
      </c>
      <c r="AC110" s="82">
        <v>-0.3486148002786102</v>
      </c>
      <c r="AD110" s="82">
        <v>0</v>
      </c>
      <c r="AG110" s="82">
        <v>0</v>
      </c>
      <c r="AH110" s="82">
        <v>-0.37271752941640585</v>
      </c>
      <c r="AI110" s="82">
        <v>-0.4866274012483241</v>
      </c>
      <c r="AJ110" s="82">
        <v>-0.512989176042577</v>
      </c>
      <c r="AK110" s="82">
        <v>0</v>
      </c>
      <c r="AL110" s="82">
        <v>-0.2636207937660764</v>
      </c>
      <c r="AM110" s="82">
        <v>1</v>
      </c>
      <c r="AN110" s="82">
        <v>0</v>
      </c>
      <c r="AO110" s="82">
        <v>0.3561000392716641</v>
      </c>
      <c r="AP110" s="82">
        <v>5.726036383084554</v>
      </c>
      <c r="AQ110" s="82">
        <v>-0.046686032403024366</v>
      </c>
      <c r="AR110" s="82">
        <v>-0.4512583353391188</v>
      </c>
      <c r="AS110" s="82">
        <v>0</v>
      </c>
      <c r="AT110" s="82">
        <v>1</v>
      </c>
      <c r="AU110" s="82">
        <v>1</v>
      </c>
      <c r="AV110" s="82">
        <v>0</v>
      </c>
      <c r="AW110" s="82">
        <v>1</v>
      </c>
      <c r="AX110" s="82">
        <v>1</v>
      </c>
      <c r="AY110" s="82">
        <v>-0.2636207937660764</v>
      </c>
      <c r="AZ110" s="82">
        <v>-0.15625458990395572</v>
      </c>
      <c r="BA110" s="82">
        <v>-0.2656987340167092</v>
      </c>
      <c r="BB110" s="82">
        <v>-0.31102988019262884</v>
      </c>
      <c r="BC110" s="82">
        <v>-0.23929645804649086</v>
      </c>
      <c r="BD110" s="82">
        <v>-0.136965070612938</v>
      </c>
      <c r="BE110" s="82">
        <v>-0.20912784321517983</v>
      </c>
      <c r="BF110" s="82">
        <v>0.40246986076580243</v>
      </c>
      <c r="BG110" s="82">
        <v>-0.24264830352333347</v>
      </c>
      <c r="BH110" s="82">
        <v>-0.2325355168732301</v>
      </c>
      <c r="BI110" s="82">
        <v>0</v>
      </c>
    </row>
    <row r="111" spans="1:61" ht="12.75">
      <c r="A111" t="s">
        <v>53</v>
      </c>
      <c r="B111" s="82">
        <v>0</v>
      </c>
      <c r="C111" s="82">
        <v>-0.5690672248402007</v>
      </c>
      <c r="D111" s="82">
        <v>-0.2205920517986171</v>
      </c>
      <c r="E111" s="82">
        <v>-0.4043076096279908</v>
      </c>
      <c r="F111" s="82">
        <v>0</v>
      </c>
      <c r="G111" s="82">
        <v>-0.3589962400287205</v>
      </c>
      <c r="H111" s="82">
        <v>0</v>
      </c>
      <c r="I111" s="82">
        <v>0</v>
      </c>
      <c r="J111" s="82">
        <v>-0.5464946648692246</v>
      </c>
      <c r="K111" s="82">
        <v>-0.3307827954317919</v>
      </c>
      <c r="L111" s="82">
        <v>-0.4068617549273092</v>
      </c>
      <c r="M111" s="82">
        <v>0</v>
      </c>
      <c r="N111" s="82">
        <v>0</v>
      </c>
      <c r="O111" s="82">
        <v>1</v>
      </c>
      <c r="P111" s="82">
        <v>1</v>
      </c>
      <c r="Q111" s="82">
        <v>0</v>
      </c>
      <c r="R111" s="82">
        <v>1</v>
      </c>
      <c r="S111" s="82">
        <v>0.4926115015487899</v>
      </c>
      <c r="T111" s="82">
        <v>-0.2908375253735555</v>
      </c>
      <c r="U111" s="82">
        <v>-0.4733455159622244</v>
      </c>
      <c r="V111" s="82">
        <v>-0.4628221592093647</v>
      </c>
      <c r="W111" s="82">
        <v>-0.4675278650317449</v>
      </c>
      <c r="X111" s="82">
        <v>-0.47003322532920666</v>
      </c>
      <c r="Y111" s="82">
        <v>-0.4642383454426297</v>
      </c>
      <c r="Z111" s="82">
        <v>-0.4868848163309475</v>
      </c>
      <c r="AA111" s="82">
        <v>0.4374305325386015</v>
      </c>
      <c r="AB111" s="82">
        <v>-0.19025030555114608</v>
      </c>
      <c r="AC111" s="82">
        <v>-0.3486148002786102</v>
      </c>
      <c r="AD111" s="82">
        <v>0</v>
      </c>
      <c r="AG111" s="82">
        <v>0</v>
      </c>
      <c r="AH111" s="82">
        <v>-0.37271752941640585</v>
      </c>
      <c r="AI111" s="82">
        <v>-0.4866274012483241</v>
      </c>
      <c r="AJ111" s="82">
        <v>-0.512989176042577</v>
      </c>
      <c r="AK111" s="82">
        <v>0</v>
      </c>
      <c r="AL111" s="82">
        <v>-0.2636207937660764</v>
      </c>
      <c r="AM111" s="82">
        <v>0</v>
      </c>
      <c r="AN111" s="82">
        <v>0</v>
      </c>
      <c r="AO111" s="82">
        <v>-0.5460200602165516</v>
      </c>
      <c r="AP111" s="82">
        <v>-0.2875341081893248</v>
      </c>
      <c r="AQ111" s="82">
        <v>-0.3932215306522776</v>
      </c>
      <c r="AR111" s="82">
        <v>-0.4512583353391188</v>
      </c>
      <c r="AS111" s="82">
        <v>0</v>
      </c>
      <c r="AT111" s="82">
        <v>1</v>
      </c>
      <c r="AU111" s="82">
        <v>1</v>
      </c>
      <c r="AV111" s="82">
        <v>0</v>
      </c>
      <c r="AW111" s="82">
        <v>1</v>
      </c>
      <c r="AX111" s="82">
        <v>1</v>
      </c>
      <c r="AY111" s="82">
        <v>-0.2636207937660764</v>
      </c>
      <c r="AZ111" s="82">
        <v>-0.15625458990395572</v>
      </c>
      <c r="BA111" s="82">
        <v>-0.2656987340167092</v>
      </c>
      <c r="BB111" s="82">
        <v>-0.31102988019262884</v>
      </c>
      <c r="BC111" s="82">
        <v>-0.23929645804649086</v>
      </c>
      <c r="BD111" s="82">
        <v>-0.136965070612938</v>
      </c>
      <c r="BE111" s="82">
        <v>-0.20912784321517983</v>
      </c>
      <c r="BF111" s="82">
        <v>0.40246986076580243</v>
      </c>
      <c r="BG111" s="82">
        <v>-0.4502288401830358</v>
      </c>
      <c r="BH111" s="82">
        <v>-0.2325355168732301</v>
      </c>
      <c r="BI111" s="82">
        <v>0</v>
      </c>
    </row>
    <row r="112" spans="1:61" ht="12.75">
      <c r="A112" t="s">
        <v>15</v>
      </c>
      <c r="B112" s="82">
        <v>0</v>
      </c>
      <c r="C112" s="82">
        <v>1.0943600477696167</v>
      </c>
      <c r="D112" s="82">
        <v>3.1324071355403627</v>
      </c>
      <c r="E112" s="82">
        <v>-0.4043076096279908</v>
      </c>
      <c r="F112" s="82">
        <v>1</v>
      </c>
      <c r="G112" s="82">
        <v>2.8508524943457214</v>
      </c>
      <c r="H112" s="82">
        <v>1</v>
      </c>
      <c r="I112" s="82">
        <v>0</v>
      </c>
      <c r="J112" s="82">
        <v>1.620475484525266</v>
      </c>
      <c r="K112" s="82">
        <v>0.8893176795215388</v>
      </c>
      <c r="L112" s="82">
        <v>0.3335511364100269</v>
      </c>
      <c r="M112" s="82">
        <v>0</v>
      </c>
      <c r="N112" s="82">
        <v>0</v>
      </c>
      <c r="O112" s="82">
        <v>1</v>
      </c>
      <c r="P112" s="82">
        <v>1</v>
      </c>
      <c r="Q112" s="82">
        <v>0</v>
      </c>
      <c r="R112" s="82">
        <v>1</v>
      </c>
      <c r="S112" s="82">
        <v>0.4926115015487899</v>
      </c>
      <c r="T112" s="82">
        <v>-0.2908375253735555</v>
      </c>
      <c r="U112" s="82">
        <v>1.9249384315797122</v>
      </c>
      <c r="V112" s="82">
        <v>1.438501305650728</v>
      </c>
      <c r="W112" s="82">
        <v>2.070480545140584</v>
      </c>
      <c r="X112" s="82">
        <v>2.02223596943961</v>
      </c>
      <c r="Y112" s="82">
        <v>1.392715036327889</v>
      </c>
      <c r="Z112" s="82">
        <v>0.5132029145109986</v>
      </c>
      <c r="AA112" s="82">
        <v>-1.019327339702153</v>
      </c>
      <c r="AB112" s="82">
        <v>-0.19025030555114608</v>
      </c>
      <c r="AC112" s="82">
        <v>-0.3486148002786102</v>
      </c>
      <c r="AD112" s="82">
        <v>1</v>
      </c>
      <c r="AG112" s="82">
        <v>0</v>
      </c>
      <c r="AH112" s="82">
        <v>-0.07846684829819069</v>
      </c>
      <c r="AI112" s="82">
        <v>0.761135166055071</v>
      </c>
      <c r="AJ112" s="82">
        <v>-0.512989176042577</v>
      </c>
      <c r="AK112" s="82">
        <v>1</v>
      </c>
      <c r="AL112" s="82">
        <v>-0.2636207937660764</v>
      </c>
      <c r="AM112" s="82">
        <v>0</v>
      </c>
      <c r="AN112" s="82">
        <v>0</v>
      </c>
      <c r="AO112" s="82">
        <v>1.25822013875988</v>
      </c>
      <c r="AP112" s="82">
        <v>-0.2875341081893248</v>
      </c>
      <c r="AQ112" s="82">
        <v>0.08037698362170181</v>
      </c>
      <c r="AR112" s="82">
        <v>2.1868673174126525</v>
      </c>
      <c r="AS112" s="82">
        <v>0</v>
      </c>
      <c r="AT112" s="82">
        <v>1</v>
      </c>
      <c r="AU112" s="82">
        <v>1</v>
      </c>
      <c r="AV112" s="82">
        <v>0</v>
      </c>
      <c r="AW112" s="82">
        <v>1</v>
      </c>
      <c r="AX112" s="82">
        <v>1</v>
      </c>
      <c r="AY112" s="82">
        <v>-0.2636207937660764</v>
      </c>
      <c r="AZ112" s="82">
        <v>-0.15625458990395572</v>
      </c>
      <c r="BA112" s="82">
        <v>-0.2656987340167092</v>
      </c>
      <c r="BB112" s="82">
        <v>-0.31102988019262884</v>
      </c>
      <c r="BC112" s="82">
        <v>-0.23929645804649086</v>
      </c>
      <c r="BD112" s="82">
        <v>-0.136965070612938</v>
      </c>
      <c r="BE112" s="82">
        <v>-0.20912784321517983</v>
      </c>
      <c r="BF112" s="82">
        <v>0.40246986076580243</v>
      </c>
      <c r="BG112" s="82">
        <v>-0.0832845102927287</v>
      </c>
      <c r="BH112" s="82">
        <v>-0.2325355168732301</v>
      </c>
      <c r="BI112" s="82">
        <v>0</v>
      </c>
    </row>
    <row r="113" spans="1:61" ht="12.75">
      <c r="A113" t="s">
        <v>17</v>
      </c>
      <c r="B113" s="82">
        <v>0</v>
      </c>
      <c r="C113" s="82">
        <v>-0.5690672248402007</v>
      </c>
      <c r="D113" s="82">
        <v>-0.2205920517986171</v>
      </c>
      <c r="E113" s="82">
        <v>-0.4043076096279908</v>
      </c>
      <c r="F113" s="82">
        <v>0</v>
      </c>
      <c r="G113" s="82">
        <v>-0.3589962400287205</v>
      </c>
      <c r="H113" s="82">
        <v>1</v>
      </c>
      <c r="I113" s="82">
        <v>0</v>
      </c>
      <c r="J113" s="82">
        <v>1.620475484525266</v>
      </c>
      <c r="K113" s="82">
        <v>0.4826175212037619</v>
      </c>
      <c r="L113" s="82">
        <v>2.5825552938471854</v>
      </c>
      <c r="M113" s="82">
        <v>0</v>
      </c>
      <c r="N113" s="82">
        <v>0</v>
      </c>
      <c r="O113" s="82">
        <v>1</v>
      </c>
      <c r="P113" s="82">
        <v>1</v>
      </c>
      <c r="Q113" s="82">
        <v>0</v>
      </c>
      <c r="R113" s="82">
        <v>1</v>
      </c>
      <c r="S113" s="82">
        <v>0.4926115015487899</v>
      </c>
      <c r="T113" s="82">
        <v>-0.2908375253735555</v>
      </c>
      <c r="U113" s="82">
        <v>3.1240804053506808</v>
      </c>
      <c r="V113" s="82">
        <v>2.3891630380807745</v>
      </c>
      <c r="W113" s="82">
        <v>2.070480545140584</v>
      </c>
      <c r="X113" s="82">
        <v>2.852992367695882</v>
      </c>
      <c r="Y113" s="82">
        <v>3.2496684180984077</v>
      </c>
      <c r="Z113" s="82">
        <v>1.5132906453529449</v>
      </c>
      <c r="AA113" s="82">
        <v>-0.42710975265853435</v>
      </c>
      <c r="AB113" s="82">
        <v>-0.19025030555114608</v>
      </c>
      <c r="AC113" s="82">
        <v>-0.3486148002786102</v>
      </c>
      <c r="AD113" s="82">
        <v>0</v>
      </c>
      <c r="AG113" s="82">
        <v>0</v>
      </c>
      <c r="AH113" s="82">
        <v>-0.37271752941640585</v>
      </c>
      <c r="AI113" s="82">
        <v>0.13725388240337344</v>
      </c>
      <c r="AJ113" s="82">
        <v>-0.512989176042577</v>
      </c>
      <c r="AK113" s="82">
        <v>0</v>
      </c>
      <c r="AL113" s="82">
        <v>-0.2636207937660764</v>
      </c>
      <c r="AM113" s="82">
        <v>1</v>
      </c>
      <c r="AN113" s="82">
        <v>0</v>
      </c>
      <c r="AO113" s="82">
        <v>1.7092801885039879</v>
      </c>
      <c r="AP113" s="82">
        <v>-0.2875341081893248</v>
      </c>
      <c r="AQ113" s="82">
        <v>4.21570059606279</v>
      </c>
      <c r="AR113" s="82">
        <v>-0.4512583353391188</v>
      </c>
      <c r="AS113" s="82">
        <v>0</v>
      </c>
      <c r="AT113" s="82">
        <v>1</v>
      </c>
      <c r="AU113" s="82">
        <v>1</v>
      </c>
      <c r="AV113" s="82">
        <v>0</v>
      </c>
      <c r="AW113" s="82">
        <v>1</v>
      </c>
      <c r="AX113" s="82">
        <v>1</v>
      </c>
      <c r="AY113" s="82">
        <v>-0.2636207937660764</v>
      </c>
      <c r="AZ113" s="82">
        <v>-0.15625458990395572</v>
      </c>
      <c r="BA113" s="82">
        <v>-0.2656987340167092</v>
      </c>
      <c r="BB113" s="82">
        <v>-0.31102988019262884</v>
      </c>
      <c r="BC113" s="82">
        <v>-0.23929645804649086</v>
      </c>
      <c r="BD113" s="82">
        <v>-0.136965070612938</v>
      </c>
      <c r="BE113" s="82">
        <v>-0.20912784321517983</v>
      </c>
      <c r="BF113" s="82">
        <v>0.40246986076580243</v>
      </c>
      <c r="BG113" s="82">
        <v>-0.4392930839413848</v>
      </c>
      <c r="BH113" s="82">
        <v>-0.2325355168732301</v>
      </c>
      <c r="BI113" s="82">
        <v>0</v>
      </c>
    </row>
    <row r="114" spans="1:61" ht="12.75">
      <c r="A114" t="s">
        <v>56</v>
      </c>
      <c r="B114" s="82">
        <v>1</v>
      </c>
      <c r="C114" s="82">
        <v>-0.5690672248402007</v>
      </c>
      <c r="D114" s="82">
        <v>-0.2205920517986171</v>
      </c>
      <c r="E114" s="82">
        <v>-0.4043076096279908</v>
      </c>
      <c r="F114" s="82">
        <v>1</v>
      </c>
      <c r="G114" s="82">
        <v>-0.3589962400287205</v>
      </c>
      <c r="H114" s="82">
        <v>0</v>
      </c>
      <c r="I114" s="82">
        <v>0</v>
      </c>
      <c r="J114" s="82">
        <v>-0.5464946648692246</v>
      </c>
      <c r="K114" s="82">
        <v>-0.3307827954317919</v>
      </c>
      <c r="L114" s="82">
        <v>-0.4068617549273092</v>
      </c>
      <c r="M114" s="82">
        <v>0</v>
      </c>
      <c r="N114" s="82">
        <v>0</v>
      </c>
      <c r="O114" s="82">
        <v>1</v>
      </c>
      <c r="P114" s="82">
        <v>0</v>
      </c>
      <c r="Q114" s="82">
        <v>1</v>
      </c>
      <c r="R114" s="82">
        <v>0</v>
      </c>
      <c r="S114" s="82">
        <v>0.4926115015487899</v>
      </c>
      <c r="T114" s="82">
        <v>-0.2908375253735555</v>
      </c>
      <c r="U114" s="82">
        <v>-0.4733455159622244</v>
      </c>
      <c r="V114" s="82">
        <v>-0.4628221592093647</v>
      </c>
      <c r="W114" s="82">
        <v>-0.4675278650317449</v>
      </c>
      <c r="X114" s="82">
        <v>-0.47003322532920666</v>
      </c>
      <c r="Y114" s="82">
        <v>-0.4642383454426297</v>
      </c>
      <c r="Z114" s="82">
        <v>-0.4868848163309475</v>
      </c>
      <c r="AA114" s="82">
        <v>0.4374305325386015</v>
      </c>
      <c r="AB114" s="82">
        <v>-0.19025030555114608</v>
      </c>
      <c r="AC114" s="82">
        <v>-0.3486148002786102</v>
      </c>
      <c r="AD114" s="82">
        <v>0</v>
      </c>
      <c r="AG114" s="82">
        <v>1</v>
      </c>
      <c r="AH114" s="82">
        <v>-0.37271752941640585</v>
      </c>
      <c r="AI114" s="82">
        <v>-0.4866274012483241</v>
      </c>
      <c r="AJ114" s="82">
        <v>-0.512989176042577</v>
      </c>
      <c r="AK114" s="82">
        <v>1</v>
      </c>
      <c r="AL114" s="82">
        <v>-0.2636207937660764</v>
      </c>
      <c r="AM114" s="82">
        <v>0</v>
      </c>
      <c r="AN114" s="82">
        <v>0</v>
      </c>
      <c r="AO114" s="82">
        <v>-0.5460200602165516</v>
      </c>
      <c r="AP114" s="82">
        <v>-0.2875341081893248</v>
      </c>
      <c r="AQ114" s="82">
        <v>-0.3932215306522776</v>
      </c>
      <c r="AR114" s="82">
        <v>-0.4512583353391188</v>
      </c>
      <c r="AS114" s="82">
        <v>0</v>
      </c>
      <c r="AT114" s="82">
        <v>1</v>
      </c>
      <c r="AU114" s="82">
        <v>0</v>
      </c>
      <c r="AV114" s="82">
        <v>1</v>
      </c>
      <c r="AW114" s="82">
        <v>0</v>
      </c>
      <c r="AX114" s="82">
        <v>1</v>
      </c>
      <c r="AY114" s="82">
        <v>-0.2636207937660764</v>
      </c>
      <c r="AZ114" s="82">
        <v>-0.15625458990395572</v>
      </c>
      <c r="BA114" s="82">
        <v>-0.2656987340167092</v>
      </c>
      <c r="BB114" s="82">
        <v>-0.31102988019262884</v>
      </c>
      <c r="BC114" s="82">
        <v>-0.23929645804649086</v>
      </c>
      <c r="BD114" s="82">
        <v>-0.136965070612938</v>
      </c>
      <c r="BE114" s="82">
        <v>-0.20912784321517983</v>
      </c>
      <c r="BF114" s="82">
        <v>0.40246986076580243</v>
      </c>
      <c r="BG114" s="82">
        <v>-0.32632340809960236</v>
      </c>
      <c r="BH114" s="82">
        <v>-0.2325355168732301</v>
      </c>
      <c r="BI114" s="82">
        <v>0</v>
      </c>
    </row>
    <row r="115" spans="1:61" ht="12.75">
      <c r="A115" t="s">
        <v>82</v>
      </c>
      <c r="B115" s="82">
        <v>0</v>
      </c>
      <c r="C115" s="82">
        <v>-0.5690672248402007</v>
      </c>
      <c r="D115" s="82">
        <v>-0.2205920517986171</v>
      </c>
      <c r="E115" s="82">
        <v>-0.4043076096279908</v>
      </c>
      <c r="F115" s="82">
        <v>0</v>
      </c>
      <c r="G115" s="82">
        <v>-0.3589962400287205</v>
      </c>
      <c r="H115" s="82">
        <v>0</v>
      </c>
      <c r="I115" s="82">
        <v>0</v>
      </c>
      <c r="J115" s="82">
        <v>-0.5464946648692246</v>
      </c>
      <c r="K115" s="82">
        <v>-0.3307827954317919</v>
      </c>
      <c r="L115" s="82">
        <v>-0.4068617549273092</v>
      </c>
      <c r="M115" s="82">
        <v>0</v>
      </c>
      <c r="N115" s="82">
        <v>0</v>
      </c>
      <c r="O115" s="82">
        <v>1</v>
      </c>
      <c r="P115" s="82">
        <v>1</v>
      </c>
      <c r="Q115" s="82">
        <v>0</v>
      </c>
      <c r="R115" s="82">
        <v>1</v>
      </c>
      <c r="S115" s="82">
        <v>-2.0032867729650796</v>
      </c>
      <c r="T115" s="82">
        <v>-0.2908375253735555</v>
      </c>
      <c r="U115" s="82">
        <v>-0.4733455159622244</v>
      </c>
      <c r="V115" s="82">
        <v>-0.4628221592093647</v>
      </c>
      <c r="W115" s="82">
        <v>-0.4675278650317449</v>
      </c>
      <c r="X115" s="82">
        <v>-0.47003322532920666</v>
      </c>
      <c r="Y115" s="82">
        <v>-0.4642383454426297</v>
      </c>
      <c r="Z115" s="82">
        <v>-0.4868848163309475</v>
      </c>
      <c r="AA115" s="82">
        <v>0.4374305325386015</v>
      </c>
      <c r="AB115" s="82">
        <v>-1.5047069620863363</v>
      </c>
      <c r="AC115" s="82">
        <v>-0.3486148002786102</v>
      </c>
      <c r="AD115" s="82">
        <v>1</v>
      </c>
      <c r="AG115" s="82">
        <v>0</v>
      </c>
      <c r="AH115" s="82">
        <v>-0.37271752941640585</v>
      </c>
      <c r="AI115" s="82">
        <v>-0.4866274012483241</v>
      </c>
      <c r="AJ115" s="82">
        <v>-0.512989176042577</v>
      </c>
      <c r="AK115" s="82">
        <v>0</v>
      </c>
      <c r="AL115" s="82">
        <v>-0.2636207937660764</v>
      </c>
      <c r="AM115" s="82">
        <v>0</v>
      </c>
      <c r="AN115" s="82">
        <v>0</v>
      </c>
      <c r="AO115" s="82">
        <v>-0.5460200602165516</v>
      </c>
      <c r="AP115" s="82">
        <v>-0.2875341081893248</v>
      </c>
      <c r="AQ115" s="82">
        <v>-0.3932215306522776</v>
      </c>
      <c r="AR115" s="82">
        <v>-0.4512583353391188</v>
      </c>
      <c r="AS115" s="82">
        <v>0</v>
      </c>
      <c r="AT115" s="82">
        <v>1</v>
      </c>
      <c r="AU115" s="82">
        <v>1</v>
      </c>
      <c r="AV115" s="82">
        <v>0</v>
      </c>
      <c r="AW115" s="82">
        <v>1</v>
      </c>
      <c r="AX115" s="82">
        <v>0</v>
      </c>
      <c r="AY115" s="82">
        <v>-0.2636207937660764</v>
      </c>
      <c r="AZ115" s="82">
        <v>-0.15625458990395572</v>
      </c>
      <c r="BA115" s="82">
        <v>-0.2656987340167092</v>
      </c>
      <c r="BB115" s="82">
        <v>-0.31102988019262884</v>
      </c>
      <c r="BC115" s="82">
        <v>-0.23929645804649086</v>
      </c>
      <c r="BD115" s="82">
        <v>-0.136965070612938</v>
      </c>
      <c r="BE115" s="82">
        <v>-0.20912784321517983</v>
      </c>
      <c r="BF115" s="82">
        <v>0.40246986076580243</v>
      </c>
      <c r="BG115" s="82">
        <v>-0.7423792251115057</v>
      </c>
      <c r="BH115" s="82">
        <v>-0.2325355168732301</v>
      </c>
      <c r="BI115" s="82">
        <v>1</v>
      </c>
    </row>
    <row r="116" spans="1:61" ht="12.75">
      <c r="A116" t="s">
        <v>80</v>
      </c>
      <c r="B116" s="82">
        <v>1</v>
      </c>
      <c r="C116" s="82">
        <v>-0.5690672248402007</v>
      </c>
      <c r="D116" s="82">
        <v>-0.2205920517986171</v>
      </c>
      <c r="E116" s="82">
        <v>1.3027689643568594</v>
      </c>
      <c r="F116" s="82">
        <v>0</v>
      </c>
      <c r="G116" s="82">
        <v>-0.3589962400287205</v>
      </c>
      <c r="H116" s="82">
        <v>0</v>
      </c>
      <c r="I116" s="82">
        <v>0</v>
      </c>
      <c r="J116" s="82">
        <v>-0.5464946648692246</v>
      </c>
      <c r="K116" s="82">
        <v>-0.3307827954317919</v>
      </c>
      <c r="L116" s="82">
        <v>-0.4068617549273092</v>
      </c>
      <c r="M116" s="82">
        <v>0</v>
      </c>
      <c r="N116" s="82">
        <v>0</v>
      </c>
      <c r="O116" s="82">
        <v>1</v>
      </c>
      <c r="P116" s="82">
        <v>1</v>
      </c>
      <c r="Q116" s="82">
        <v>0</v>
      </c>
      <c r="R116" s="82">
        <v>1</v>
      </c>
      <c r="S116" s="82">
        <v>-2.0032867729650796</v>
      </c>
      <c r="T116" s="82">
        <v>-0.2908375253735555</v>
      </c>
      <c r="U116" s="82">
        <v>-0.4733455159622244</v>
      </c>
      <c r="V116" s="82">
        <v>-0.4628221592093647</v>
      </c>
      <c r="W116" s="82">
        <v>-0.4675278650317449</v>
      </c>
      <c r="X116" s="82">
        <v>-0.47003322532920666</v>
      </c>
      <c r="Y116" s="82">
        <v>-0.4642383454426297</v>
      </c>
      <c r="Z116" s="82">
        <v>-0.4868848163309475</v>
      </c>
      <c r="AA116" s="82">
        <v>0.4374305325386015</v>
      </c>
      <c r="AB116" s="82">
        <v>-0.19025030555114608</v>
      </c>
      <c r="AC116" s="82">
        <v>-0.3486148002786102</v>
      </c>
      <c r="AD116" s="82">
        <v>0</v>
      </c>
      <c r="AG116" s="82">
        <v>1</v>
      </c>
      <c r="AH116" s="82">
        <v>-0.37271752941640585</v>
      </c>
      <c r="AI116" s="82">
        <v>-0.4866274012483241</v>
      </c>
      <c r="AJ116" s="82">
        <v>1.923709410159664</v>
      </c>
      <c r="AK116" s="82">
        <v>0</v>
      </c>
      <c r="AL116" s="82">
        <v>-0.2636207937660764</v>
      </c>
      <c r="AM116" s="82">
        <v>0</v>
      </c>
      <c r="AN116" s="82">
        <v>0</v>
      </c>
      <c r="AO116" s="82">
        <v>-0.5460200602165516</v>
      </c>
      <c r="AP116" s="82">
        <v>-0.2875341081893248</v>
      </c>
      <c r="AQ116" s="82">
        <v>-0.3932215306522776</v>
      </c>
      <c r="AR116" s="82">
        <v>-0.4512583353391188</v>
      </c>
      <c r="AS116" s="82">
        <v>0</v>
      </c>
      <c r="AT116" s="82">
        <v>1</v>
      </c>
      <c r="AU116" s="82">
        <v>1</v>
      </c>
      <c r="AV116" s="82">
        <v>0</v>
      </c>
      <c r="AW116" s="82">
        <v>1</v>
      </c>
      <c r="AX116" s="82">
        <v>0</v>
      </c>
      <c r="AY116" s="82">
        <v>-0.2636207937660764</v>
      </c>
      <c r="AZ116" s="82">
        <v>-0.15625458990395572</v>
      </c>
      <c r="BA116" s="82">
        <v>-0.2656987340167092</v>
      </c>
      <c r="BB116" s="82">
        <v>-0.31102988019262884</v>
      </c>
      <c r="BC116" s="82">
        <v>-0.23929645804649086</v>
      </c>
      <c r="BD116" s="82">
        <v>-0.136965070612938</v>
      </c>
      <c r="BE116" s="82">
        <v>-0.20912784321517983</v>
      </c>
      <c r="BF116" s="82">
        <v>0.40246986076580243</v>
      </c>
      <c r="BG116" s="82">
        <v>-0.5189584112290483</v>
      </c>
      <c r="BH116" s="82">
        <v>-0.2325355168732301</v>
      </c>
      <c r="BI116" s="82">
        <v>0</v>
      </c>
    </row>
    <row r="117" spans="1:61" ht="12.75">
      <c r="A117" t="s">
        <v>23</v>
      </c>
      <c r="B117" s="82">
        <v>1</v>
      </c>
      <c r="C117" s="82">
        <v>-0.5690672248402007</v>
      </c>
      <c r="D117" s="82">
        <v>-0.2205920517986171</v>
      </c>
      <c r="E117" s="82">
        <v>1.3027689643568594</v>
      </c>
      <c r="F117" s="82">
        <v>1</v>
      </c>
      <c r="G117" s="82">
        <v>1.887897874033389</v>
      </c>
      <c r="H117" s="82">
        <v>1</v>
      </c>
      <c r="I117" s="82">
        <v>0</v>
      </c>
      <c r="J117" s="82">
        <v>1.2593137929595177</v>
      </c>
      <c r="K117" s="82">
        <v>-0.3307827954317919</v>
      </c>
      <c r="L117" s="82">
        <v>0.731523065503845</v>
      </c>
      <c r="M117" s="82">
        <v>0</v>
      </c>
      <c r="N117" s="82">
        <v>1</v>
      </c>
      <c r="O117" s="82">
        <v>1</v>
      </c>
      <c r="P117" s="82">
        <v>1</v>
      </c>
      <c r="Q117" s="82">
        <v>0</v>
      </c>
      <c r="R117" s="82">
        <v>1</v>
      </c>
      <c r="S117" s="82">
        <v>0.4926115015487899</v>
      </c>
      <c r="T117" s="82">
        <v>-0.2908375253735555</v>
      </c>
      <c r="U117" s="82">
        <v>1.9249384315797122</v>
      </c>
      <c r="V117" s="82">
        <v>1.438501305650728</v>
      </c>
      <c r="W117" s="82">
        <v>2.070480545140584</v>
      </c>
      <c r="X117" s="82">
        <v>2.02223596943961</v>
      </c>
      <c r="Y117" s="82">
        <v>1.392715036327889</v>
      </c>
      <c r="Z117" s="82">
        <v>1.5132906453529449</v>
      </c>
      <c r="AA117" s="82">
        <v>-1.328733871579464</v>
      </c>
      <c r="AB117" s="82">
        <v>1.124206350984044</v>
      </c>
      <c r="AC117" s="82">
        <v>-0.3486148002786102</v>
      </c>
      <c r="AD117" s="82">
        <v>1</v>
      </c>
      <c r="AG117" s="82">
        <v>1</v>
      </c>
      <c r="AH117" s="82">
        <v>-0.37271752941640585</v>
      </c>
      <c r="AI117" s="82">
        <v>0.761135166055071</v>
      </c>
      <c r="AJ117" s="82">
        <v>1.923709410159664</v>
      </c>
      <c r="AK117" s="82">
        <v>0</v>
      </c>
      <c r="AL117" s="82">
        <v>-0.2636207937660764</v>
      </c>
      <c r="AM117" s="82">
        <v>1</v>
      </c>
      <c r="AN117" s="82">
        <v>0</v>
      </c>
      <c r="AO117" s="82">
        <v>1.25822013875988</v>
      </c>
      <c r="AP117" s="82">
        <v>-0.2875341081893248</v>
      </c>
      <c r="AQ117" s="82">
        <v>1.0275740121696606</v>
      </c>
      <c r="AR117" s="82">
        <v>2.1868673174126525</v>
      </c>
      <c r="AS117" s="82">
        <v>1</v>
      </c>
      <c r="AT117" s="82">
        <v>1</v>
      </c>
      <c r="AU117" s="82">
        <v>1</v>
      </c>
      <c r="AV117" s="82">
        <v>0</v>
      </c>
      <c r="AW117" s="82">
        <v>0</v>
      </c>
      <c r="AX117" s="82">
        <v>1</v>
      </c>
      <c r="AY117" s="82">
        <v>-0.2636207937660764</v>
      </c>
      <c r="AZ117" s="82">
        <v>-0.15625458990395572</v>
      </c>
      <c r="BA117" s="82">
        <v>-0.2656987340167092</v>
      </c>
      <c r="BB117" s="82">
        <v>-0.31102988019262884</v>
      </c>
      <c r="BC117" s="82">
        <v>-0.23929645804649086</v>
      </c>
      <c r="BD117" s="82">
        <v>-0.136965070612938</v>
      </c>
      <c r="BE117" s="82">
        <v>-0.20912784321517983</v>
      </c>
      <c r="BF117" s="82">
        <v>0.40246986076580243</v>
      </c>
      <c r="BG117" s="82">
        <v>0.7072381113575265</v>
      </c>
      <c r="BH117" s="82">
        <v>-0.2325355168732301</v>
      </c>
      <c r="BI117" s="82">
        <v>1</v>
      </c>
    </row>
    <row r="118" spans="1:61" ht="12.75">
      <c r="A118" t="s">
        <v>39</v>
      </c>
      <c r="B118" s="82">
        <v>0</v>
      </c>
      <c r="C118" s="82">
        <v>-0.5690672248402007</v>
      </c>
      <c r="D118" s="82">
        <v>-0.2205920517986171</v>
      </c>
      <c r="E118" s="82">
        <v>-0.4043076096279908</v>
      </c>
      <c r="F118" s="82">
        <v>0</v>
      </c>
      <c r="G118" s="82">
        <v>-0.3589962400287205</v>
      </c>
      <c r="H118" s="82">
        <v>0</v>
      </c>
      <c r="I118" s="82">
        <v>1</v>
      </c>
      <c r="J118" s="82">
        <v>-0.5464946648692246</v>
      </c>
      <c r="K118" s="82">
        <v>-0.3307827954317919</v>
      </c>
      <c r="L118" s="82">
        <v>-0.4068617549273092</v>
      </c>
      <c r="M118" s="82">
        <v>0</v>
      </c>
      <c r="N118" s="82">
        <v>0</v>
      </c>
      <c r="O118" s="82">
        <v>1</v>
      </c>
      <c r="P118" s="82">
        <v>1</v>
      </c>
      <c r="Q118" s="82">
        <v>0</v>
      </c>
      <c r="R118" s="82">
        <v>1</v>
      </c>
      <c r="S118" s="82">
        <v>0.4926115015487899</v>
      </c>
      <c r="T118" s="82">
        <v>1.5511334686589626</v>
      </c>
      <c r="U118" s="82">
        <v>-0.4733455159622244</v>
      </c>
      <c r="V118" s="82">
        <v>-0.4628221592093647</v>
      </c>
      <c r="W118" s="82">
        <v>-0.4675278650317449</v>
      </c>
      <c r="X118" s="82">
        <v>-0.47003322532920666</v>
      </c>
      <c r="Y118" s="82">
        <v>-0.4642383454426297</v>
      </c>
      <c r="Z118" s="82">
        <v>-0.4868848163309475</v>
      </c>
      <c r="AA118" s="82">
        <v>0.4374305325386015</v>
      </c>
      <c r="AB118" s="82">
        <v>-0.19025030555114608</v>
      </c>
      <c r="AC118" s="82">
        <v>-0.3486148002786102</v>
      </c>
      <c r="AD118" s="82">
        <v>0</v>
      </c>
      <c r="AG118" s="82">
        <v>0</v>
      </c>
      <c r="AH118" s="82">
        <v>-0.37271752941640585</v>
      </c>
      <c r="AI118" s="82">
        <v>-0.4866274012483241</v>
      </c>
      <c r="AJ118" s="82">
        <v>-0.512989176042577</v>
      </c>
      <c r="AK118" s="82">
        <v>0</v>
      </c>
      <c r="AL118" s="82">
        <v>-0.2636207937660764</v>
      </c>
      <c r="AM118" s="82">
        <v>0</v>
      </c>
      <c r="AN118" s="82">
        <v>1</v>
      </c>
      <c r="AO118" s="82">
        <v>-0.5460200602165516</v>
      </c>
      <c r="AP118" s="82">
        <v>-0.2875341081893248</v>
      </c>
      <c r="AQ118" s="82">
        <v>-0.3932215306522776</v>
      </c>
      <c r="AR118" s="82">
        <v>-0.4512583353391188</v>
      </c>
      <c r="AS118" s="82">
        <v>0</v>
      </c>
      <c r="AT118" s="82">
        <v>1</v>
      </c>
      <c r="AU118" s="82">
        <v>1</v>
      </c>
      <c r="AV118" s="82">
        <v>0</v>
      </c>
      <c r="AW118" s="82">
        <v>1</v>
      </c>
      <c r="AX118" s="82">
        <v>1</v>
      </c>
      <c r="AY118" s="82">
        <v>-0.2636207937660764</v>
      </c>
      <c r="AZ118" s="82">
        <v>-0.15625458990395572</v>
      </c>
      <c r="BA118" s="82">
        <v>-0.2656987340167092</v>
      </c>
      <c r="BB118" s="82">
        <v>-0.31102988019262884</v>
      </c>
      <c r="BC118" s="82">
        <v>-0.23929645804649086</v>
      </c>
      <c r="BD118" s="82">
        <v>-0.136965070612938</v>
      </c>
      <c r="BE118" s="82">
        <v>-0.20912784321517983</v>
      </c>
      <c r="BF118" s="82">
        <v>0.40246986076580243</v>
      </c>
      <c r="BG118" s="82">
        <v>-0.3917721359586217</v>
      </c>
      <c r="BH118" s="82">
        <v>-0.2325355168732301</v>
      </c>
      <c r="BI118" s="82">
        <v>0</v>
      </c>
    </row>
    <row r="119" spans="1:61" ht="12.75">
      <c r="A119" t="s">
        <v>64</v>
      </c>
      <c r="B119" s="82">
        <v>0</v>
      </c>
      <c r="C119" s="82">
        <v>-0.5690672248402007</v>
      </c>
      <c r="D119" s="82">
        <v>-0.2205920517986171</v>
      </c>
      <c r="E119" s="82">
        <v>-0.4043076096279908</v>
      </c>
      <c r="F119" s="82">
        <v>0</v>
      </c>
      <c r="G119" s="82">
        <v>-0.3589962400287205</v>
      </c>
      <c r="H119" s="82">
        <v>0</v>
      </c>
      <c r="I119" s="82">
        <v>0</v>
      </c>
      <c r="J119" s="82">
        <v>-0.5464946648692246</v>
      </c>
      <c r="K119" s="82">
        <v>-0.3307827954317919</v>
      </c>
      <c r="L119" s="82">
        <v>-0.4068617549273092</v>
      </c>
      <c r="M119" s="82">
        <v>0</v>
      </c>
      <c r="N119" s="82">
        <v>0</v>
      </c>
      <c r="O119" s="82">
        <v>1</v>
      </c>
      <c r="P119" s="82">
        <v>0</v>
      </c>
      <c r="Q119" s="82">
        <v>0</v>
      </c>
      <c r="R119" s="82">
        <v>0</v>
      </c>
      <c r="S119" s="82">
        <v>0.4926115015487899</v>
      </c>
      <c r="T119" s="82">
        <v>-0.2908375253735555</v>
      </c>
      <c r="U119" s="82">
        <v>-0.4733455159622244</v>
      </c>
      <c r="V119" s="82">
        <v>-0.4628221592093647</v>
      </c>
      <c r="W119" s="82">
        <v>-0.4675278650317449</v>
      </c>
      <c r="X119" s="82">
        <v>-0.47003322532920666</v>
      </c>
      <c r="Y119" s="82">
        <v>-0.4642383454426297</v>
      </c>
      <c r="Z119" s="82">
        <v>-0.4868848163309475</v>
      </c>
      <c r="AA119" s="82">
        <v>0.4374305325386015</v>
      </c>
      <c r="AB119" s="82">
        <v>-1.5047069620863363</v>
      </c>
      <c r="AC119" s="82">
        <v>-0.3486148002786102</v>
      </c>
      <c r="AD119" s="82">
        <v>0</v>
      </c>
      <c r="AG119" s="82">
        <v>0</v>
      </c>
      <c r="AH119" s="82">
        <v>-0.37271752941640585</v>
      </c>
      <c r="AI119" s="82">
        <v>-0.4866274012483241</v>
      </c>
      <c r="AJ119" s="82">
        <v>-0.512989176042577</v>
      </c>
      <c r="AK119" s="82">
        <v>0</v>
      </c>
      <c r="AL119" s="82">
        <v>-0.2636207937660764</v>
      </c>
      <c r="AM119" s="82">
        <v>0</v>
      </c>
      <c r="AN119" s="82">
        <v>0</v>
      </c>
      <c r="AO119" s="82">
        <v>-0.5460200602165516</v>
      </c>
      <c r="AP119" s="82">
        <v>-0.2875341081893248</v>
      </c>
      <c r="AQ119" s="82">
        <v>-0.3932215306522776</v>
      </c>
      <c r="AR119" s="82">
        <v>-0.4512583353391188</v>
      </c>
      <c r="AS119" s="82">
        <v>0</v>
      </c>
      <c r="AT119" s="82">
        <v>1</v>
      </c>
      <c r="AU119" s="82">
        <v>0</v>
      </c>
      <c r="AV119" s="82">
        <v>0</v>
      </c>
      <c r="AW119" s="82">
        <v>0</v>
      </c>
      <c r="AX119" s="82">
        <v>1</v>
      </c>
      <c r="AY119" s="82">
        <v>-0.2636207937660764</v>
      </c>
      <c r="AZ119" s="82">
        <v>-0.15625458990395572</v>
      </c>
      <c r="BA119" s="82">
        <v>-0.2656987340167092</v>
      </c>
      <c r="BB119" s="82">
        <v>-0.31102988019262884</v>
      </c>
      <c r="BC119" s="82">
        <v>-0.23929645804649086</v>
      </c>
      <c r="BD119" s="82">
        <v>-0.136965070612938</v>
      </c>
      <c r="BE119" s="82">
        <v>-0.20912784321517983</v>
      </c>
      <c r="BF119" s="82">
        <v>0.40246986076580243</v>
      </c>
      <c r="BG119" s="82">
        <v>-0.7061255362376687</v>
      </c>
      <c r="BH119" s="82">
        <v>-0.2325355168732301</v>
      </c>
      <c r="BI119" s="82">
        <v>0</v>
      </c>
    </row>
    <row r="120" spans="1:61" ht="12.75">
      <c r="A120" t="s">
        <v>40</v>
      </c>
      <c r="B120" s="82">
        <v>1</v>
      </c>
      <c r="C120" s="82">
        <v>1.0943600477696167</v>
      </c>
      <c r="D120" s="82">
        <v>-0.2205920517986171</v>
      </c>
      <c r="E120" s="82">
        <v>1.3027689643568594</v>
      </c>
      <c r="F120" s="82">
        <v>1</v>
      </c>
      <c r="G120" s="82">
        <v>-0.3589962400287205</v>
      </c>
      <c r="H120" s="82">
        <v>0</v>
      </c>
      <c r="I120" s="82">
        <v>1</v>
      </c>
      <c r="J120" s="82">
        <v>-0.5464946648692246</v>
      </c>
      <c r="K120" s="82">
        <v>-0.3307827954317919</v>
      </c>
      <c r="L120" s="82">
        <v>-0.4068617549273092</v>
      </c>
      <c r="M120" s="82">
        <v>0</v>
      </c>
      <c r="N120" s="82">
        <v>0</v>
      </c>
      <c r="O120" s="82">
        <v>1</v>
      </c>
      <c r="P120" s="82">
        <v>1</v>
      </c>
      <c r="Q120" s="82">
        <v>0</v>
      </c>
      <c r="R120" s="82">
        <v>1</v>
      </c>
      <c r="S120" s="82">
        <v>-2.0032867729650796</v>
      </c>
      <c r="T120" s="82">
        <v>-0.2908375253735555</v>
      </c>
      <c r="U120" s="82">
        <v>-0.4733455159622244</v>
      </c>
      <c r="V120" s="82">
        <v>-0.4628221592093647</v>
      </c>
      <c r="W120" s="82">
        <v>-0.4675278650317449</v>
      </c>
      <c r="X120" s="82">
        <v>-0.47003322532920666</v>
      </c>
      <c r="Y120" s="82">
        <v>-0.4642383454426297</v>
      </c>
      <c r="Z120" s="82">
        <v>-0.4868848163309475</v>
      </c>
      <c r="AA120" s="82">
        <v>0.4374305325386015</v>
      </c>
      <c r="AB120" s="82">
        <v>-0.19025030555114608</v>
      </c>
      <c r="AC120" s="82">
        <v>2.3008576818388278</v>
      </c>
      <c r="AD120" s="82">
        <v>1</v>
      </c>
      <c r="AG120" s="82">
        <v>1</v>
      </c>
      <c r="AH120" s="82">
        <v>0.5100345139382396</v>
      </c>
      <c r="AI120" s="82">
        <v>-0.4866274012483241</v>
      </c>
      <c r="AJ120" s="82">
        <v>1.923709410159664</v>
      </c>
      <c r="AK120" s="82">
        <v>1</v>
      </c>
      <c r="AL120" s="82">
        <v>-0.2636207937660764</v>
      </c>
      <c r="AM120" s="82">
        <v>0</v>
      </c>
      <c r="AN120" s="82">
        <v>1</v>
      </c>
      <c r="AO120" s="82">
        <v>-0.5460200602165516</v>
      </c>
      <c r="AP120" s="82">
        <v>-0.2875341081893248</v>
      </c>
      <c r="AQ120" s="82">
        <v>-0.3932215306522776</v>
      </c>
      <c r="AR120" s="82">
        <v>-0.4512583353391188</v>
      </c>
      <c r="AS120" s="82">
        <v>0</v>
      </c>
      <c r="AT120" s="82">
        <v>1</v>
      </c>
      <c r="AU120" s="82">
        <v>1</v>
      </c>
      <c r="AV120" s="82">
        <v>0</v>
      </c>
      <c r="AW120" s="82">
        <v>1</v>
      </c>
      <c r="AX120" s="82">
        <v>0</v>
      </c>
      <c r="AY120" s="82">
        <v>-0.2636207937660764</v>
      </c>
      <c r="AZ120" s="82">
        <v>-0.15625458990395572</v>
      </c>
      <c r="BA120" s="82">
        <v>-0.2656987340167092</v>
      </c>
      <c r="BB120" s="82">
        <v>-0.31102988019262884</v>
      </c>
      <c r="BC120" s="82">
        <v>-0.23929645804649086</v>
      </c>
      <c r="BD120" s="82">
        <v>-0.136965070612938</v>
      </c>
      <c r="BE120" s="82">
        <v>-0.20912784321517983</v>
      </c>
      <c r="BF120" s="82">
        <v>0.40246986076580243</v>
      </c>
      <c r="BG120" s="82">
        <v>0.05662689228984842</v>
      </c>
      <c r="BH120" s="82">
        <v>-0.2325355168732301</v>
      </c>
      <c r="BI120" s="82">
        <v>0</v>
      </c>
    </row>
    <row r="121" spans="1:61" ht="12.75">
      <c r="A121" t="s">
        <v>78</v>
      </c>
      <c r="B121" s="82">
        <v>1</v>
      </c>
      <c r="C121" s="82">
        <v>-0.5690672248402007</v>
      </c>
      <c r="D121" s="82">
        <v>-0.2205920517986171</v>
      </c>
      <c r="E121" s="82">
        <v>-0.4043076096279908</v>
      </c>
      <c r="F121" s="82">
        <v>0</v>
      </c>
      <c r="G121" s="82">
        <v>-0.3589962400287205</v>
      </c>
      <c r="H121" s="82">
        <v>0</v>
      </c>
      <c r="I121" s="82">
        <v>0</v>
      </c>
      <c r="J121" s="82">
        <v>-0.5464946648692246</v>
      </c>
      <c r="K121" s="82">
        <v>-0.3307827954317919</v>
      </c>
      <c r="L121" s="82">
        <v>-0.4068617549273092</v>
      </c>
      <c r="M121" s="82">
        <v>0</v>
      </c>
      <c r="N121" s="82">
        <v>0</v>
      </c>
      <c r="O121" s="82">
        <v>1</v>
      </c>
      <c r="P121" s="82">
        <v>0</v>
      </c>
      <c r="Q121" s="82">
        <v>0</v>
      </c>
      <c r="R121" s="82">
        <v>1</v>
      </c>
      <c r="S121" s="82">
        <v>-2.0032867729650796</v>
      </c>
      <c r="T121" s="82">
        <v>-0.2908375253735555</v>
      </c>
      <c r="U121" s="82">
        <v>-0.4733455159622244</v>
      </c>
      <c r="V121" s="82">
        <v>-0.4628221592093647</v>
      </c>
      <c r="W121" s="82">
        <v>-0.4675278650317449</v>
      </c>
      <c r="X121" s="82">
        <v>-0.47003322532920666</v>
      </c>
      <c r="Y121" s="82">
        <v>-0.4642383454426297</v>
      </c>
      <c r="Z121" s="82">
        <v>-0.4868848163309475</v>
      </c>
      <c r="AA121" s="82">
        <v>0.4374305325386015</v>
      </c>
      <c r="AB121" s="82">
        <v>-1.5047069620863363</v>
      </c>
      <c r="AC121" s="82">
        <v>-0.3486148002786102</v>
      </c>
      <c r="AD121" s="82">
        <v>0</v>
      </c>
      <c r="AG121" s="82">
        <v>1</v>
      </c>
      <c r="AH121" s="82">
        <v>-0.37271752941640585</v>
      </c>
      <c r="AI121" s="82">
        <v>-0.17468675942247533</v>
      </c>
      <c r="AJ121" s="82">
        <v>-0.512989176042577</v>
      </c>
      <c r="AK121" s="82">
        <v>0</v>
      </c>
      <c r="AL121" s="82">
        <v>-0.2636207937660764</v>
      </c>
      <c r="AM121" s="82">
        <v>0</v>
      </c>
      <c r="AN121" s="82">
        <v>0</v>
      </c>
      <c r="AO121" s="82">
        <v>-0.5460200602165516</v>
      </c>
      <c r="AP121" s="82">
        <v>-0.2875341081893248</v>
      </c>
      <c r="AQ121" s="82">
        <v>-0.3932215306522776</v>
      </c>
      <c r="AR121" s="82">
        <v>-0.4512583353391188</v>
      </c>
      <c r="AS121" s="82">
        <v>0</v>
      </c>
      <c r="AT121" s="82">
        <v>1</v>
      </c>
      <c r="AU121" s="82">
        <v>0</v>
      </c>
      <c r="AV121" s="82">
        <v>0</v>
      </c>
      <c r="AW121" s="82">
        <v>0</v>
      </c>
      <c r="AX121" s="82">
        <v>0</v>
      </c>
      <c r="AY121" s="82">
        <v>-0.2636207937660764</v>
      </c>
      <c r="AZ121" s="82">
        <v>-0.15625458990395572</v>
      </c>
      <c r="BA121" s="82">
        <v>-0.2656987340167092</v>
      </c>
      <c r="BB121" s="82">
        <v>-0.31102988019262884</v>
      </c>
      <c r="BC121" s="82">
        <v>-0.23929645804649086</v>
      </c>
      <c r="BD121" s="82">
        <v>-0.136965070612938</v>
      </c>
      <c r="BE121" s="82">
        <v>-0.20912784321517983</v>
      </c>
      <c r="BF121" s="82">
        <v>0.40246986076580243</v>
      </c>
      <c r="BG121" s="82">
        <v>-0.6647353557957837</v>
      </c>
      <c r="BH121" s="82">
        <v>-0.2325355168732301</v>
      </c>
      <c r="BI121" s="82">
        <v>0</v>
      </c>
    </row>
    <row r="122" spans="1:61" ht="12.75">
      <c r="A122" t="s">
        <v>88</v>
      </c>
      <c r="B122" s="82">
        <v>1</v>
      </c>
      <c r="C122" s="82">
        <v>4.4212145929892515</v>
      </c>
      <c r="D122" s="82">
        <v>-0.2205920517986171</v>
      </c>
      <c r="E122" s="82">
        <v>-0.4043076096279908</v>
      </c>
      <c r="F122" s="82">
        <v>1</v>
      </c>
      <c r="G122" s="82">
        <v>0.9249432537210563</v>
      </c>
      <c r="H122" s="82">
        <v>1</v>
      </c>
      <c r="I122" s="82">
        <v>0</v>
      </c>
      <c r="J122" s="82">
        <v>0.8981521013937692</v>
      </c>
      <c r="K122" s="82">
        <v>2.9228184711104235</v>
      </c>
      <c r="L122" s="82">
        <v>4.803793967859193</v>
      </c>
      <c r="M122" s="82">
        <v>0</v>
      </c>
      <c r="N122" s="82">
        <v>0</v>
      </c>
      <c r="O122" s="82">
        <v>1</v>
      </c>
      <c r="P122" s="82">
        <v>1</v>
      </c>
      <c r="Q122" s="82">
        <v>1</v>
      </c>
      <c r="R122" s="82">
        <v>1</v>
      </c>
      <c r="S122" s="82">
        <v>0.4926115015487899</v>
      </c>
      <c r="T122" s="82">
        <v>5.235075456723999</v>
      </c>
      <c r="U122" s="82">
        <v>1.9249384315797122</v>
      </c>
      <c r="V122" s="82">
        <v>3.339824770510821</v>
      </c>
      <c r="W122" s="82">
        <v>2.9164833485313606</v>
      </c>
      <c r="X122" s="82">
        <v>2.852992367695882</v>
      </c>
      <c r="Y122" s="82">
        <v>2.3211917272131486</v>
      </c>
      <c r="Z122" s="82">
        <v>2.513378376194891</v>
      </c>
      <c r="AA122" s="82">
        <v>-1.1657897537021877</v>
      </c>
      <c r="AB122" s="82">
        <v>2.438663007519234</v>
      </c>
      <c r="AC122" s="82">
        <v>3.6255939228975467</v>
      </c>
      <c r="AD122" s="82">
        <v>1</v>
      </c>
      <c r="AG122" s="82">
        <v>1</v>
      </c>
      <c r="AH122" s="82">
        <v>4.629544049593252</v>
      </c>
      <c r="AI122" s="82">
        <v>0.761135166055071</v>
      </c>
      <c r="AJ122" s="82">
        <v>-0.512989176042577</v>
      </c>
      <c r="AK122" s="82">
        <v>1</v>
      </c>
      <c r="AL122" s="82">
        <v>3.743415271478285</v>
      </c>
      <c r="AM122" s="82">
        <v>1</v>
      </c>
      <c r="AN122" s="82">
        <v>0</v>
      </c>
      <c r="AO122" s="82">
        <v>0.807160089015772</v>
      </c>
      <c r="AP122" s="82">
        <v>2.7192511374476145</v>
      </c>
      <c r="AQ122" s="82">
        <v>-0.3932215306522776</v>
      </c>
      <c r="AR122" s="82">
        <v>2.1868673174126525</v>
      </c>
      <c r="AS122" s="82">
        <v>0</v>
      </c>
      <c r="AT122" s="82">
        <v>1</v>
      </c>
      <c r="AU122" s="82">
        <v>1</v>
      </c>
      <c r="AV122" s="82">
        <v>0</v>
      </c>
      <c r="AW122" s="82">
        <v>1</v>
      </c>
      <c r="AX122" s="82">
        <v>1</v>
      </c>
      <c r="AY122" s="82">
        <v>3.743415271478285</v>
      </c>
      <c r="AZ122" s="82">
        <v>1.3974423399925997</v>
      </c>
      <c r="BA122" s="82">
        <v>7.154991044996409</v>
      </c>
      <c r="BB122" s="82">
        <v>5.441268104174687</v>
      </c>
      <c r="BC122" s="82">
        <v>5.290603286749856</v>
      </c>
      <c r="BD122" s="82">
        <v>0.4193072800901087</v>
      </c>
      <c r="BE122" s="82">
        <v>6.071910214015317</v>
      </c>
      <c r="BF122" s="82">
        <v>-1.9468522282688798</v>
      </c>
      <c r="BG122" s="82">
        <v>1.8947949618902677</v>
      </c>
      <c r="BH122" s="82">
        <v>2.2338135926813973</v>
      </c>
      <c r="BI122" s="82">
        <v>0</v>
      </c>
    </row>
    <row r="123" spans="1:61" ht="12.75">
      <c r="A123" t="s">
        <v>24</v>
      </c>
      <c r="B123" s="82">
        <v>1</v>
      </c>
      <c r="C123" s="82">
        <v>1.0943600477696167</v>
      </c>
      <c r="D123" s="82">
        <v>-0.2205920517986171</v>
      </c>
      <c r="E123" s="82">
        <v>-0.4043076096279908</v>
      </c>
      <c r="F123" s="82">
        <v>1</v>
      </c>
      <c r="G123" s="82">
        <v>-0.3589962400287205</v>
      </c>
      <c r="H123" s="82">
        <v>1</v>
      </c>
      <c r="I123" s="82">
        <v>1</v>
      </c>
      <c r="J123" s="82">
        <v>0.8981521013937692</v>
      </c>
      <c r="K123" s="82">
        <v>0.4826175212037619</v>
      </c>
      <c r="L123" s="82">
        <v>-0.12920692067580816</v>
      </c>
      <c r="M123" s="82">
        <v>0</v>
      </c>
      <c r="N123" s="82">
        <v>0</v>
      </c>
      <c r="O123" s="82">
        <v>1</v>
      </c>
      <c r="P123" s="82">
        <v>1</v>
      </c>
      <c r="Q123" s="82">
        <v>0</v>
      </c>
      <c r="R123" s="82">
        <v>1</v>
      </c>
      <c r="S123" s="82">
        <v>0.4926115015487899</v>
      </c>
      <c r="T123" s="82">
        <v>-0.2908375253735555</v>
      </c>
      <c r="U123" s="82">
        <v>0.725796457808744</v>
      </c>
      <c r="V123" s="82">
        <v>0.48783957322068167</v>
      </c>
      <c r="W123" s="82">
        <v>0.3784749383590315</v>
      </c>
      <c r="X123" s="82">
        <v>0.3607231729270656</v>
      </c>
      <c r="Y123" s="82">
        <v>1.392715036327889</v>
      </c>
      <c r="Z123" s="82">
        <v>3.5134661070368374</v>
      </c>
      <c r="AA123" s="82">
        <v>-3.308411257743616</v>
      </c>
      <c r="AB123" s="82">
        <v>-0.19025030555114608</v>
      </c>
      <c r="AC123" s="82">
        <v>-0.3486148002786102</v>
      </c>
      <c r="AD123" s="82">
        <v>1</v>
      </c>
      <c r="AG123" s="82">
        <v>1</v>
      </c>
      <c r="AH123" s="82">
        <v>0.21578383282002447</v>
      </c>
      <c r="AI123" s="82">
        <v>-0.4866274012483241</v>
      </c>
      <c r="AJ123" s="82">
        <v>-0.512989176042577</v>
      </c>
      <c r="AK123" s="82">
        <v>1</v>
      </c>
      <c r="AL123" s="82">
        <v>-0.2636207937660764</v>
      </c>
      <c r="AM123" s="82">
        <v>1</v>
      </c>
      <c r="AN123" s="82">
        <v>0</v>
      </c>
      <c r="AO123" s="82">
        <v>1.25822013875988</v>
      </c>
      <c r="AP123" s="82">
        <v>-0.2875341081893248</v>
      </c>
      <c r="AQ123" s="82">
        <v>-0.3932215306522776</v>
      </c>
      <c r="AR123" s="82">
        <v>-0.4512583353391188</v>
      </c>
      <c r="AS123" s="82">
        <v>0</v>
      </c>
      <c r="AT123" s="82">
        <v>1</v>
      </c>
      <c r="AU123" s="82">
        <v>1</v>
      </c>
      <c r="AV123" s="82">
        <v>0</v>
      </c>
      <c r="AW123" s="82">
        <v>1</v>
      </c>
      <c r="AX123" s="82">
        <v>1</v>
      </c>
      <c r="AY123" s="82">
        <v>-0.2636207937660764</v>
      </c>
      <c r="AZ123" s="82">
        <v>-0.15603685498477637</v>
      </c>
      <c r="BA123" s="82">
        <v>-0.19673321562439397</v>
      </c>
      <c r="BB123" s="82">
        <v>-0.26573619527635073</v>
      </c>
      <c r="BC123" s="82">
        <v>-0.1838263293504225</v>
      </c>
      <c r="BD123" s="82">
        <v>-0.1270646653602088</v>
      </c>
      <c r="BE123" s="82">
        <v>2.0917190313535774</v>
      </c>
      <c r="BF123" s="82">
        <v>-2.9939767042691585</v>
      </c>
      <c r="BG123" s="82">
        <v>-0.3950861178008926</v>
      </c>
      <c r="BH123" s="82">
        <v>-0.2325355168732301</v>
      </c>
      <c r="BI123" s="82">
        <v>0</v>
      </c>
    </row>
    <row r="124" spans="1:61" ht="12.75">
      <c r="A124" t="s">
        <v>38</v>
      </c>
      <c r="B124" s="82">
        <v>1</v>
      </c>
      <c r="C124" s="82">
        <v>1.0943600477696167</v>
      </c>
      <c r="D124" s="82">
        <v>-0.2205920517986171</v>
      </c>
      <c r="E124" s="82">
        <v>-0.4043076096279908</v>
      </c>
      <c r="F124" s="82">
        <v>0</v>
      </c>
      <c r="G124" s="82">
        <v>-0.3589962400287205</v>
      </c>
      <c r="H124" s="82">
        <v>0</v>
      </c>
      <c r="I124" s="82">
        <v>0</v>
      </c>
      <c r="J124" s="82">
        <v>-0.5464946648692246</v>
      </c>
      <c r="K124" s="82">
        <v>-0.3307827954317919</v>
      </c>
      <c r="L124" s="82">
        <v>-0.4068617549273092</v>
      </c>
      <c r="M124" s="82">
        <v>0</v>
      </c>
      <c r="N124" s="82">
        <v>0</v>
      </c>
      <c r="O124" s="82">
        <v>1</v>
      </c>
      <c r="P124" s="82">
        <v>1</v>
      </c>
      <c r="Q124" s="82">
        <v>0</v>
      </c>
      <c r="R124" s="82">
        <v>1</v>
      </c>
      <c r="S124" s="82">
        <v>0.4926115015487899</v>
      </c>
      <c r="T124" s="82">
        <v>-0.2908375253735555</v>
      </c>
      <c r="U124" s="82">
        <v>-0.4733455159622244</v>
      </c>
      <c r="V124" s="82">
        <v>-0.4628221592093647</v>
      </c>
      <c r="W124" s="82">
        <v>-0.4675278650317449</v>
      </c>
      <c r="X124" s="82">
        <v>-0.47003322532920666</v>
      </c>
      <c r="Y124" s="82">
        <v>-0.4642383454426297</v>
      </c>
      <c r="Z124" s="82">
        <v>-0.4868848163309475</v>
      </c>
      <c r="AA124" s="82">
        <v>0.4374305325386015</v>
      </c>
      <c r="AB124" s="82">
        <v>-0.19025030555114608</v>
      </c>
      <c r="AC124" s="82">
        <v>-0.3486148002786102</v>
      </c>
      <c r="AD124" s="82">
        <v>0</v>
      </c>
      <c r="AG124" s="82">
        <v>1</v>
      </c>
      <c r="AH124" s="82">
        <v>-0.37271752941640585</v>
      </c>
      <c r="AI124" s="82">
        <v>-0.4866274012483241</v>
      </c>
      <c r="AJ124" s="82">
        <v>-0.512989176042577</v>
      </c>
      <c r="AK124" s="82">
        <v>0</v>
      </c>
      <c r="AL124" s="82">
        <v>-0.2636207937660764</v>
      </c>
      <c r="AM124" s="82">
        <v>0</v>
      </c>
      <c r="AN124" s="82">
        <v>0</v>
      </c>
      <c r="AO124" s="82">
        <v>-0.5460200602165516</v>
      </c>
      <c r="AP124" s="82">
        <v>-0.2875341081893248</v>
      </c>
      <c r="AQ124" s="82">
        <v>-0.3932215306522776</v>
      </c>
      <c r="AR124" s="82">
        <v>-0.4512583353391188</v>
      </c>
      <c r="AS124" s="82">
        <v>0</v>
      </c>
      <c r="AT124" s="82">
        <v>1</v>
      </c>
      <c r="AU124" s="82">
        <v>1</v>
      </c>
      <c r="AV124" s="82">
        <v>0</v>
      </c>
      <c r="AW124" s="82">
        <v>0</v>
      </c>
      <c r="AX124" s="82">
        <v>1</v>
      </c>
      <c r="AY124" s="82">
        <v>-0.2636207937660764</v>
      </c>
      <c r="AZ124" s="82">
        <v>-0.15625458990395572</v>
      </c>
      <c r="BA124" s="82">
        <v>-0.2656987340167092</v>
      </c>
      <c r="BB124" s="82">
        <v>-0.31102988019262884</v>
      </c>
      <c r="BC124" s="82">
        <v>-0.23929645804649086</v>
      </c>
      <c r="BD124" s="82">
        <v>-0.136965070612938</v>
      </c>
      <c r="BE124" s="82">
        <v>-0.20912784321517983</v>
      </c>
      <c r="BF124" s="82">
        <v>0.40246986076580243</v>
      </c>
      <c r="BG124" s="82">
        <v>-0.10545427067353023</v>
      </c>
      <c r="BH124" s="82">
        <v>-0.2325355168732301</v>
      </c>
      <c r="BI124" s="82">
        <v>0</v>
      </c>
    </row>
    <row r="125" spans="1:61" ht="12.75">
      <c r="A125" t="s">
        <v>74</v>
      </c>
      <c r="B125" s="82">
        <v>0</v>
      </c>
      <c r="C125" s="82">
        <v>-0.5690672248402007</v>
      </c>
      <c r="D125" s="82">
        <v>-0.2205920517986171</v>
      </c>
      <c r="E125" s="82">
        <v>-0.4043076096279908</v>
      </c>
      <c r="F125" s="82">
        <v>0</v>
      </c>
      <c r="G125" s="82">
        <v>-0.3589962400287205</v>
      </c>
      <c r="H125" s="82">
        <v>0</v>
      </c>
      <c r="I125" s="82">
        <v>0</v>
      </c>
      <c r="J125" s="82">
        <v>-0.5464946648692246</v>
      </c>
      <c r="K125" s="82">
        <v>-0.3307827954317919</v>
      </c>
      <c r="L125" s="82">
        <v>-0.4068617549273092</v>
      </c>
      <c r="M125" s="82">
        <v>0</v>
      </c>
      <c r="N125" s="82">
        <v>0</v>
      </c>
      <c r="O125" s="82">
        <v>1</v>
      </c>
      <c r="P125" s="82">
        <v>1</v>
      </c>
      <c r="Q125" s="82">
        <v>0</v>
      </c>
      <c r="R125" s="82">
        <v>1</v>
      </c>
      <c r="S125" s="82">
        <v>-2.0032867729650796</v>
      </c>
      <c r="T125" s="82">
        <v>-0.2908375253735555</v>
      </c>
      <c r="U125" s="82">
        <v>-0.4733455159622244</v>
      </c>
      <c r="V125" s="82">
        <v>-0.4628221592093647</v>
      </c>
      <c r="W125" s="82">
        <v>-0.4675278650317449</v>
      </c>
      <c r="X125" s="82">
        <v>-0.47003322532920666</v>
      </c>
      <c r="Y125" s="82">
        <v>-0.4642383454426297</v>
      </c>
      <c r="Z125" s="82">
        <v>-0.4868848163309475</v>
      </c>
      <c r="AA125" s="82">
        <v>0.4374305325386015</v>
      </c>
      <c r="AB125" s="82">
        <v>-1.5047069620863363</v>
      </c>
      <c r="AC125" s="82">
        <v>-0.3486148002786102</v>
      </c>
      <c r="AD125" s="82">
        <v>0</v>
      </c>
      <c r="AG125" s="82">
        <v>0</v>
      </c>
      <c r="AH125" s="82">
        <v>-0.37271752941640585</v>
      </c>
      <c r="AI125" s="82">
        <v>-0.4866274012483241</v>
      </c>
      <c r="AJ125" s="82">
        <v>-0.512989176042577</v>
      </c>
      <c r="AK125" s="82">
        <v>0</v>
      </c>
      <c r="AL125" s="82">
        <v>-0.2636207937660764</v>
      </c>
      <c r="AM125" s="82">
        <v>0</v>
      </c>
      <c r="AN125" s="82">
        <v>0</v>
      </c>
      <c r="AO125" s="82">
        <v>-0.5460200602165516</v>
      </c>
      <c r="AP125" s="82">
        <v>-0.2875341081893248</v>
      </c>
      <c r="AQ125" s="82">
        <v>-0.3932215306522776</v>
      </c>
      <c r="AR125" s="82">
        <v>-0.4512583353391188</v>
      </c>
      <c r="AS125" s="82">
        <v>0</v>
      </c>
      <c r="AT125" s="82">
        <v>0</v>
      </c>
      <c r="AU125" s="82">
        <v>1</v>
      </c>
      <c r="AV125" s="82">
        <v>0</v>
      </c>
      <c r="AW125" s="82">
        <v>1</v>
      </c>
      <c r="AX125" s="82">
        <v>0</v>
      </c>
      <c r="AY125" s="82">
        <v>-0.2636207937660764</v>
      </c>
      <c r="AZ125" s="82">
        <v>-0.15625458990395572</v>
      </c>
      <c r="BA125" s="82">
        <v>-0.2656987340167092</v>
      </c>
      <c r="BB125" s="82">
        <v>-0.31102988019262884</v>
      </c>
      <c r="BC125" s="82">
        <v>-0.23929645804649086</v>
      </c>
      <c r="BD125" s="82">
        <v>-0.136965070612938</v>
      </c>
      <c r="BE125" s="82">
        <v>-0.20912784321517983</v>
      </c>
      <c r="BF125" s="82">
        <v>0.40246986076580243</v>
      </c>
      <c r="BG125" s="82">
        <v>-0.6071735115783662</v>
      </c>
      <c r="BH125" s="82">
        <v>-0.2325355168732301</v>
      </c>
      <c r="BI125" s="82">
        <v>0</v>
      </c>
    </row>
    <row r="126" spans="1:61" ht="12.75">
      <c r="A126" t="s">
        <v>84</v>
      </c>
      <c r="B126" s="82">
        <v>1</v>
      </c>
      <c r="C126" s="82">
        <v>-0.5690672248402007</v>
      </c>
      <c r="D126" s="82">
        <v>-0.2205920517986171</v>
      </c>
      <c r="E126" s="82">
        <v>-0.4043076096279908</v>
      </c>
      <c r="F126" s="82">
        <v>0</v>
      </c>
      <c r="G126" s="82">
        <v>-0.3589962400287205</v>
      </c>
      <c r="H126" s="82">
        <v>0</v>
      </c>
      <c r="I126" s="82">
        <v>0</v>
      </c>
      <c r="J126" s="82">
        <v>-0.5464946648692246</v>
      </c>
      <c r="K126" s="82">
        <v>-0.3307827954317919</v>
      </c>
      <c r="L126" s="82">
        <v>-0.4068617549273092</v>
      </c>
      <c r="M126" s="82">
        <v>0</v>
      </c>
      <c r="N126" s="82">
        <v>0</v>
      </c>
      <c r="O126" s="82">
        <v>1</v>
      </c>
      <c r="P126" s="82">
        <v>0</v>
      </c>
      <c r="Q126" s="82">
        <v>0</v>
      </c>
      <c r="R126" s="82">
        <v>1</v>
      </c>
      <c r="S126" s="82">
        <v>-2.0032867729650796</v>
      </c>
      <c r="T126" s="82">
        <v>-0.2908375253735555</v>
      </c>
      <c r="U126" s="82">
        <v>-0.4733455159622244</v>
      </c>
      <c r="V126" s="82">
        <v>-0.4628221592093647</v>
      </c>
      <c r="W126" s="82">
        <v>-0.4675278650317449</v>
      </c>
      <c r="X126" s="82">
        <v>-0.47003322532920666</v>
      </c>
      <c r="Y126" s="82">
        <v>-0.4642383454426297</v>
      </c>
      <c r="Z126" s="82">
        <v>-0.4868848163309475</v>
      </c>
      <c r="AA126" s="82">
        <v>0.4374305325386015</v>
      </c>
      <c r="AB126" s="82">
        <v>-1.5047069620863363</v>
      </c>
      <c r="AC126" s="82">
        <v>-0.3486148002786102</v>
      </c>
      <c r="AD126" s="82">
        <v>0</v>
      </c>
      <c r="AG126" s="82">
        <v>1</v>
      </c>
      <c r="AH126" s="82">
        <v>-0.37271752941640585</v>
      </c>
      <c r="AI126" s="82">
        <v>-0.4866274012483241</v>
      </c>
      <c r="AJ126" s="82">
        <v>-0.512989176042577</v>
      </c>
      <c r="AK126" s="82">
        <v>0</v>
      </c>
      <c r="AL126" s="82">
        <v>-0.2636207937660764</v>
      </c>
      <c r="AM126" s="82">
        <v>0</v>
      </c>
      <c r="AN126" s="82">
        <v>0</v>
      </c>
      <c r="AO126" s="82">
        <v>-0.5460200602165516</v>
      </c>
      <c r="AP126" s="82">
        <v>-0.2875341081893248</v>
      </c>
      <c r="AQ126" s="82">
        <v>-0.3932215306522776</v>
      </c>
      <c r="AR126" s="82">
        <v>-0.4512583353391188</v>
      </c>
      <c r="AS126" s="82">
        <v>0</v>
      </c>
      <c r="AT126" s="82">
        <v>1</v>
      </c>
      <c r="AU126" s="82">
        <v>0</v>
      </c>
      <c r="AV126" s="82">
        <v>0</v>
      </c>
      <c r="AW126" s="82">
        <v>1</v>
      </c>
      <c r="AX126" s="82">
        <v>0</v>
      </c>
      <c r="AY126" s="82">
        <v>-0.2636207937660764</v>
      </c>
      <c r="AZ126" s="82">
        <v>-0.15625458990395572</v>
      </c>
      <c r="BA126" s="82">
        <v>-0.2656987340167092</v>
      </c>
      <c r="BB126" s="82">
        <v>-0.31102988019262884</v>
      </c>
      <c r="BC126" s="82">
        <v>-0.23929645804649086</v>
      </c>
      <c r="BD126" s="82">
        <v>-0.136965070612938</v>
      </c>
      <c r="BE126" s="82">
        <v>-0.20912784321517983</v>
      </c>
      <c r="BF126" s="82">
        <v>0.40246986076580243</v>
      </c>
      <c r="BG126" s="82">
        <v>-0.6942618976482413</v>
      </c>
      <c r="BH126" s="82">
        <v>-0.2325355168732301</v>
      </c>
      <c r="BI126" s="82">
        <v>0</v>
      </c>
    </row>
    <row r="127" spans="1:61" ht="12.75">
      <c r="A127" t="s">
        <v>57</v>
      </c>
      <c r="B127" s="82">
        <v>0</v>
      </c>
      <c r="C127" s="82">
        <v>-0.5690672248402007</v>
      </c>
      <c r="D127" s="82">
        <v>-0.2205920517986171</v>
      </c>
      <c r="E127" s="82">
        <v>-0.4043076096279908</v>
      </c>
      <c r="F127" s="82">
        <v>0</v>
      </c>
      <c r="G127" s="82">
        <v>-0.3589962400287205</v>
      </c>
      <c r="H127" s="82">
        <v>0</v>
      </c>
      <c r="I127" s="82">
        <v>0</v>
      </c>
      <c r="J127" s="82">
        <v>-0.5464946648692246</v>
      </c>
      <c r="K127" s="82">
        <v>-0.3307827954317919</v>
      </c>
      <c r="L127" s="82">
        <v>-0.4068617549273092</v>
      </c>
      <c r="M127" s="82">
        <v>0</v>
      </c>
      <c r="N127" s="82">
        <v>0</v>
      </c>
      <c r="O127" s="82">
        <v>1</v>
      </c>
      <c r="P127" s="82">
        <v>0</v>
      </c>
      <c r="Q127" s="82">
        <v>0</v>
      </c>
      <c r="R127" s="82">
        <v>1</v>
      </c>
      <c r="S127" s="82">
        <v>0.4926115015487899</v>
      </c>
      <c r="T127" s="82">
        <v>-0.2908375253735555</v>
      </c>
      <c r="U127" s="82">
        <v>-0.4733455159622244</v>
      </c>
      <c r="V127" s="82">
        <v>-0.4628221592093647</v>
      </c>
      <c r="W127" s="82">
        <v>-0.4675278650317449</v>
      </c>
      <c r="X127" s="82">
        <v>-0.47003322532920666</v>
      </c>
      <c r="Y127" s="82">
        <v>-0.4642383454426297</v>
      </c>
      <c r="Z127" s="82">
        <v>-0.4868848163309475</v>
      </c>
      <c r="AA127" s="82">
        <v>0.4374305325386015</v>
      </c>
      <c r="AB127" s="82">
        <v>-0.19025030555114608</v>
      </c>
      <c r="AC127" s="82">
        <v>-0.3486148002786102</v>
      </c>
      <c r="AD127" s="82">
        <v>0</v>
      </c>
      <c r="AG127" s="82">
        <v>0</v>
      </c>
      <c r="AH127" s="82">
        <v>-0.37271752941640585</v>
      </c>
      <c r="AI127" s="82">
        <v>-0.4866274012483241</v>
      </c>
      <c r="AJ127" s="82">
        <v>-0.512989176042577</v>
      </c>
      <c r="AK127" s="82">
        <v>0</v>
      </c>
      <c r="AL127" s="82">
        <v>-0.2636207937660764</v>
      </c>
      <c r="AM127" s="82">
        <v>0</v>
      </c>
      <c r="AN127" s="82">
        <v>0</v>
      </c>
      <c r="AO127" s="82">
        <v>-0.5460200602165516</v>
      </c>
      <c r="AP127" s="82">
        <v>-0.2875341081893248</v>
      </c>
      <c r="AQ127" s="82">
        <v>-0.3932215306522776</v>
      </c>
      <c r="AR127" s="82">
        <v>-0.4512583353391188</v>
      </c>
      <c r="AS127" s="82">
        <v>0</v>
      </c>
      <c r="AT127" s="82">
        <v>1</v>
      </c>
      <c r="AU127" s="82">
        <v>0</v>
      </c>
      <c r="AV127" s="82">
        <v>0</v>
      </c>
      <c r="AW127" s="82">
        <v>1</v>
      </c>
      <c r="AX127" s="82">
        <v>1</v>
      </c>
      <c r="AY127" s="82">
        <v>-0.2636207937660764</v>
      </c>
      <c r="AZ127" s="82">
        <v>-0.15625458990395572</v>
      </c>
      <c r="BA127" s="82">
        <v>-0.2656987340167092</v>
      </c>
      <c r="BB127" s="82">
        <v>-0.31102988019262884</v>
      </c>
      <c r="BC127" s="82">
        <v>-0.23929645804649086</v>
      </c>
      <c r="BD127" s="82">
        <v>-0.136965070612938</v>
      </c>
      <c r="BE127" s="82">
        <v>-0.20912784321517983</v>
      </c>
      <c r="BF127" s="82">
        <v>0.40246986076580243</v>
      </c>
      <c r="BG127" s="82">
        <v>-0.2592176311621986</v>
      </c>
      <c r="BH127" s="82">
        <v>-0.2325355168732301</v>
      </c>
      <c r="BI127" s="82">
        <v>0</v>
      </c>
    </row>
    <row r="128" spans="1:61" ht="12.75">
      <c r="A128" t="s">
        <v>83</v>
      </c>
      <c r="B128" s="82">
        <v>1</v>
      </c>
      <c r="C128" s="82">
        <v>1.0943600477696167</v>
      </c>
      <c r="D128" s="82">
        <v>-0.2205920517986171</v>
      </c>
      <c r="E128" s="82">
        <v>-0.4043076096279908</v>
      </c>
      <c r="F128" s="82">
        <v>0</v>
      </c>
      <c r="G128" s="82">
        <v>-0.3589962400287205</v>
      </c>
      <c r="H128" s="82">
        <v>0</v>
      </c>
      <c r="I128" s="82">
        <v>0</v>
      </c>
      <c r="J128" s="82">
        <v>-0.5464946648692246</v>
      </c>
      <c r="K128" s="82">
        <v>-0.3307827954317919</v>
      </c>
      <c r="L128" s="82">
        <v>-0.4068617549273092</v>
      </c>
      <c r="M128" s="82">
        <v>0</v>
      </c>
      <c r="N128" s="82">
        <v>0</v>
      </c>
      <c r="O128" s="82">
        <v>1</v>
      </c>
      <c r="P128" s="82">
        <v>1</v>
      </c>
      <c r="Q128" s="82">
        <v>0</v>
      </c>
      <c r="R128" s="82">
        <v>1</v>
      </c>
      <c r="S128" s="82">
        <v>0.4926115015487899</v>
      </c>
      <c r="T128" s="82">
        <v>-0.2908375253735555</v>
      </c>
      <c r="U128" s="82">
        <v>-0.4733455159622244</v>
      </c>
      <c r="V128" s="82">
        <v>-0.4628221592093647</v>
      </c>
      <c r="W128" s="82">
        <v>-0.4675278650317449</v>
      </c>
      <c r="X128" s="82">
        <v>-0.47003322532920666</v>
      </c>
      <c r="Y128" s="82">
        <v>-0.4642383454426297</v>
      </c>
      <c r="Z128" s="82">
        <v>-0.4868848163309475</v>
      </c>
      <c r="AA128" s="82">
        <v>0.4374305325386015</v>
      </c>
      <c r="AB128" s="82">
        <v>-0.19025030555114608</v>
      </c>
      <c r="AC128" s="82">
        <v>-0.3486148002786102</v>
      </c>
      <c r="AD128" s="82">
        <v>0</v>
      </c>
      <c r="AG128" s="82">
        <v>1</v>
      </c>
      <c r="AH128" s="82">
        <v>-0.37271752941640585</v>
      </c>
      <c r="AI128" s="82">
        <v>-0.4866274012483241</v>
      </c>
      <c r="AJ128" s="82">
        <v>-0.512989176042577</v>
      </c>
      <c r="AK128" s="82">
        <v>0</v>
      </c>
      <c r="AL128" s="82">
        <v>-0.2636207937660764</v>
      </c>
      <c r="AM128" s="82">
        <v>0</v>
      </c>
      <c r="AN128" s="82">
        <v>0</v>
      </c>
      <c r="AO128" s="82">
        <v>-0.5460200602165516</v>
      </c>
      <c r="AP128" s="82">
        <v>-0.2875341081893248</v>
      </c>
      <c r="AQ128" s="82">
        <v>-0.3932215306522776</v>
      </c>
      <c r="AR128" s="82">
        <v>-0.4512583353391188</v>
      </c>
      <c r="AS128" s="82">
        <v>0</v>
      </c>
      <c r="AT128" s="82">
        <v>1</v>
      </c>
      <c r="AU128" s="82">
        <v>1</v>
      </c>
      <c r="AV128" s="82">
        <v>0</v>
      </c>
      <c r="AW128" s="82">
        <v>1</v>
      </c>
      <c r="AX128" s="82">
        <v>1</v>
      </c>
      <c r="AY128" s="82">
        <v>3.743415271478285</v>
      </c>
      <c r="AZ128" s="82">
        <v>-0.15625458990395572</v>
      </c>
      <c r="BA128" s="82">
        <v>-0.2656987340167092</v>
      </c>
      <c r="BB128" s="82">
        <v>-0.31102988019262884</v>
      </c>
      <c r="BC128" s="82">
        <v>-0.23929645804649086</v>
      </c>
      <c r="BD128" s="82">
        <v>-0.136965070612938</v>
      </c>
      <c r="BE128" s="82">
        <v>-0.20912784321517983</v>
      </c>
      <c r="BF128" s="82">
        <v>0.40246986076580243</v>
      </c>
      <c r="BG128" s="82">
        <v>-0.2478179337466594</v>
      </c>
      <c r="BH128" s="82">
        <v>-0.2325355168732301</v>
      </c>
      <c r="BI128" s="82">
        <v>0</v>
      </c>
    </row>
    <row r="129" spans="1:61" ht="12.75">
      <c r="A129" t="s">
        <v>61</v>
      </c>
      <c r="B129" s="82">
        <v>1</v>
      </c>
      <c r="C129" s="82">
        <v>-0.5690672248402007</v>
      </c>
      <c r="D129" s="82">
        <v>-0.2205920517986171</v>
      </c>
      <c r="E129" s="82">
        <v>1.3027689643568594</v>
      </c>
      <c r="F129" s="82">
        <v>0</v>
      </c>
      <c r="G129" s="82">
        <v>-0.3589962400287205</v>
      </c>
      <c r="H129" s="82">
        <v>0</v>
      </c>
      <c r="I129" s="82">
        <v>1</v>
      </c>
      <c r="J129" s="82">
        <v>-0.5464946648692246</v>
      </c>
      <c r="K129" s="82">
        <v>-0.3307827954317919</v>
      </c>
      <c r="L129" s="82">
        <v>-0.4068617549273092</v>
      </c>
      <c r="M129" s="82">
        <v>0</v>
      </c>
      <c r="N129" s="82">
        <v>0</v>
      </c>
      <c r="O129" s="82">
        <v>1</v>
      </c>
      <c r="P129" s="82">
        <v>1</v>
      </c>
      <c r="Q129" s="82">
        <v>0</v>
      </c>
      <c r="R129" s="82">
        <v>0</v>
      </c>
      <c r="S129" s="82">
        <v>0.4926115015487899</v>
      </c>
      <c r="T129" s="82">
        <v>-0.2908375253735555</v>
      </c>
      <c r="U129" s="82">
        <v>-0.4733455159622244</v>
      </c>
      <c r="V129" s="82">
        <v>-0.4628221592093647</v>
      </c>
      <c r="W129" s="82">
        <v>-0.4675278650317449</v>
      </c>
      <c r="X129" s="82">
        <v>-0.47003322532920666</v>
      </c>
      <c r="Y129" s="82">
        <v>-0.4642383454426297</v>
      </c>
      <c r="Z129" s="82">
        <v>-0.4868848163309475</v>
      </c>
      <c r="AA129" s="82">
        <v>0.4374305325386015</v>
      </c>
      <c r="AB129" s="82">
        <v>-0.19025030555114608</v>
      </c>
      <c r="AC129" s="82">
        <v>-0.3486148002786102</v>
      </c>
      <c r="AD129" s="82">
        <v>0</v>
      </c>
      <c r="AG129" s="82">
        <v>1</v>
      </c>
      <c r="AH129" s="82">
        <v>-0.37271752941640585</v>
      </c>
      <c r="AI129" s="82">
        <v>0.13725388240337344</v>
      </c>
      <c r="AJ129" s="82">
        <v>1.923709410159664</v>
      </c>
      <c r="AK129" s="82">
        <v>0</v>
      </c>
      <c r="AL129" s="82">
        <v>-0.2636207937660764</v>
      </c>
      <c r="AM129" s="82">
        <v>0</v>
      </c>
      <c r="AN129" s="82">
        <v>0</v>
      </c>
      <c r="AO129" s="82">
        <v>-0.5460200602165516</v>
      </c>
      <c r="AP129" s="82">
        <v>-0.2875341081893248</v>
      </c>
      <c r="AQ129" s="82">
        <v>-0.3932215306522776</v>
      </c>
      <c r="AR129" s="82">
        <v>-0.4512583353391188</v>
      </c>
      <c r="AS129" s="82">
        <v>0</v>
      </c>
      <c r="AT129" s="82">
        <v>1</v>
      </c>
      <c r="AU129" s="82">
        <v>1</v>
      </c>
      <c r="AV129" s="82">
        <v>0</v>
      </c>
      <c r="AW129" s="82">
        <v>0</v>
      </c>
      <c r="AX129" s="82">
        <v>1</v>
      </c>
      <c r="AY129" s="82">
        <v>-0.2636207937660764</v>
      </c>
      <c r="AZ129" s="82">
        <v>-0.15625458990395572</v>
      </c>
      <c r="BA129" s="82">
        <v>-0.2656987340167092</v>
      </c>
      <c r="BB129" s="82">
        <v>-0.31102988019262884</v>
      </c>
      <c r="BC129" s="82">
        <v>-0.23929645804649086</v>
      </c>
      <c r="BD129" s="82">
        <v>-0.136965070612938</v>
      </c>
      <c r="BE129" s="82">
        <v>-0.20912784321517983</v>
      </c>
      <c r="BF129" s="82">
        <v>0.40246986076580243</v>
      </c>
      <c r="BG129" s="82">
        <v>-0.31853582410933573</v>
      </c>
      <c r="BH129" s="82">
        <v>-0.2325355168732301</v>
      </c>
      <c r="BI129" s="82">
        <v>0</v>
      </c>
    </row>
    <row r="130" spans="1:61" ht="12.75">
      <c r="A130" t="s">
        <v>77</v>
      </c>
      <c r="B130" s="82">
        <v>1</v>
      </c>
      <c r="C130" s="82">
        <v>1.0943600477696167</v>
      </c>
      <c r="D130" s="82">
        <v>-0.2205920517986171</v>
      </c>
      <c r="E130" s="82">
        <v>-0.4043076096279908</v>
      </c>
      <c r="F130" s="82">
        <v>1</v>
      </c>
      <c r="G130" s="82">
        <v>1.2459281271585005</v>
      </c>
      <c r="H130" s="82">
        <v>1</v>
      </c>
      <c r="I130" s="82">
        <v>0</v>
      </c>
      <c r="J130" s="82">
        <v>2.342798867656763</v>
      </c>
      <c r="K130" s="82">
        <v>1.2960178378393157</v>
      </c>
      <c r="L130" s="82">
        <v>2.3326659430208343</v>
      </c>
      <c r="M130" s="82">
        <v>0</v>
      </c>
      <c r="N130" s="82">
        <v>1</v>
      </c>
      <c r="O130" s="82">
        <v>1</v>
      </c>
      <c r="P130" s="82">
        <v>1</v>
      </c>
      <c r="Q130" s="82">
        <v>0</v>
      </c>
      <c r="R130" s="82">
        <v>1</v>
      </c>
      <c r="S130" s="82">
        <v>0.4926115015487899</v>
      </c>
      <c r="T130" s="82">
        <v>5.235075456723999</v>
      </c>
      <c r="U130" s="82">
        <v>1.9249384315797122</v>
      </c>
      <c r="V130" s="82">
        <v>2.3891630380807745</v>
      </c>
      <c r="W130" s="82">
        <v>2.070480545140584</v>
      </c>
      <c r="X130" s="82">
        <v>2.852992367695882</v>
      </c>
      <c r="Y130" s="82">
        <v>2.3211917272131486</v>
      </c>
      <c r="Z130" s="82">
        <v>1.5132906453529449</v>
      </c>
      <c r="AA130" s="82">
        <v>-1.727291438065492</v>
      </c>
      <c r="AB130" s="82">
        <v>-0.19025030555114608</v>
      </c>
      <c r="AC130" s="82">
        <v>0.9761214407801088</v>
      </c>
      <c r="AD130" s="82">
        <v>1</v>
      </c>
      <c r="AG130" s="82">
        <v>1</v>
      </c>
      <c r="AH130" s="82">
        <v>1.09853587617467</v>
      </c>
      <c r="AI130" s="82">
        <v>-0.17468675942247533</v>
      </c>
      <c r="AJ130" s="82">
        <v>-0.512989176042577</v>
      </c>
      <c r="AK130" s="82">
        <v>1</v>
      </c>
      <c r="AL130" s="82">
        <v>3.743415271478285</v>
      </c>
      <c r="AM130" s="82">
        <v>1</v>
      </c>
      <c r="AN130" s="82">
        <v>0</v>
      </c>
      <c r="AO130" s="82">
        <v>2.6114002879922036</v>
      </c>
      <c r="AP130" s="82">
        <v>2.2181202631747916</v>
      </c>
      <c r="AQ130" s="82">
        <v>2.7255979535910013</v>
      </c>
      <c r="AR130" s="82">
        <v>2.1868673174126525</v>
      </c>
      <c r="AS130" s="82">
        <v>0</v>
      </c>
      <c r="AT130" s="82">
        <v>1</v>
      </c>
      <c r="AU130" s="82">
        <v>1</v>
      </c>
      <c r="AV130" s="82">
        <v>0</v>
      </c>
      <c r="AW130" s="82">
        <v>1</v>
      </c>
      <c r="AX130" s="82">
        <v>1</v>
      </c>
      <c r="AY130" s="82">
        <v>3.743415271478285</v>
      </c>
      <c r="AZ130" s="82">
        <v>0.9667444166291248</v>
      </c>
      <c r="BA130" s="82">
        <v>2.6998185568528457</v>
      </c>
      <c r="BB130" s="82">
        <v>3.6748143924398415</v>
      </c>
      <c r="BC130" s="82">
        <v>4.854513657958425</v>
      </c>
      <c r="BD130" s="82">
        <v>0.44329353137905625</v>
      </c>
      <c r="BE130" s="82">
        <v>0.2640522729535736</v>
      </c>
      <c r="BF130" s="82">
        <v>-2.3914470836319563</v>
      </c>
      <c r="BG130" s="82">
        <v>0.06312206872428355</v>
      </c>
      <c r="BH130" s="82">
        <v>0.5148430011736267</v>
      </c>
      <c r="BI130" s="82">
        <v>1</v>
      </c>
    </row>
    <row r="131" spans="1:61" ht="12.75">
      <c r="A131" t="s">
        <v>12</v>
      </c>
      <c r="B131" s="82">
        <v>1</v>
      </c>
      <c r="C131" s="82">
        <v>-0.5690672248402007</v>
      </c>
      <c r="D131" s="82">
        <v>6.485406322879342</v>
      </c>
      <c r="E131" s="82">
        <v>6.42399868631141</v>
      </c>
      <c r="F131" s="82">
        <v>1</v>
      </c>
      <c r="G131" s="82">
        <v>0.603958380283612</v>
      </c>
      <c r="H131" s="82">
        <v>1</v>
      </c>
      <c r="I131" s="82">
        <v>0</v>
      </c>
      <c r="J131" s="82">
        <v>2.7039605592225113</v>
      </c>
      <c r="K131" s="82">
        <v>-0.3307827954317919</v>
      </c>
      <c r="L131" s="82">
        <v>2.00873530306075</v>
      </c>
      <c r="M131" s="82">
        <v>0</v>
      </c>
      <c r="N131" s="82">
        <v>0</v>
      </c>
      <c r="O131" s="82">
        <v>1</v>
      </c>
      <c r="P131" s="82">
        <v>1</v>
      </c>
      <c r="Q131" s="82">
        <v>0</v>
      </c>
      <c r="R131" s="82">
        <v>1</v>
      </c>
      <c r="S131" s="82">
        <v>0.4926115015487899</v>
      </c>
      <c r="T131" s="82">
        <v>-0.2908375253735555</v>
      </c>
      <c r="U131" s="82">
        <v>1.9249384315797122</v>
      </c>
      <c r="V131" s="82">
        <v>2.3891630380807745</v>
      </c>
      <c r="W131" s="82">
        <v>2.070480545140584</v>
      </c>
      <c r="X131" s="82">
        <v>1.1914795711833377</v>
      </c>
      <c r="Y131" s="82">
        <v>1.392715036327889</v>
      </c>
      <c r="Z131" s="82">
        <v>1.5132906453529449</v>
      </c>
      <c r="AA131" s="82">
        <v>0.20855959915235783</v>
      </c>
      <c r="AB131" s="82">
        <v>-0.19025030555114608</v>
      </c>
      <c r="AC131" s="82">
        <v>-0.3486148002786102</v>
      </c>
      <c r="AD131" s="82">
        <v>1</v>
      </c>
      <c r="AG131" s="82">
        <v>1</v>
      </c>
      <c r="AH131" s="82">
        <v>-0.37271752941640585</v>
      </c>
      <c r="AI131" s="82">
        <v>-0.17468675942247533</v>
      </c>
      <c r="AJ131" s="82">
        <v>1.923709410159664</v>
      </c>
      <c r="AK131" s="82">
        <v>1</v>
      </c>
      <c r="AL131" s="82">
        <v>3.743415271478285</v>
      </c>
      <c r="AM131" s="82">
        <v>1</v>
      </c>
      <c r="AN131" s="82">
        <v>0</v>
      </c>
      <c r="AO131" s="82">
        <v>3.0624603377363115</v>
      </c>
      <c r="AP131" s="82">
        <v>-0.2875341081893248</v>
      </c>
      <c r="AQ131" s="82">
        <v>-0.3932215306522776</v>
      </c>
      <c r="AR131" s="82">
        <v>-0.4512583353391188</v>
      </c>
      <c r="AS131" s="82">
        <v>0</v>
      </c>
      <c r="AT131" s="82">
        <v>1</v>
      </c>
      <c r="AU131" s="82">
        <v>1</v>
      </c>
      <c r="AV131" s="82">
        <v>0</v>
      </c>
      <c r="AW131" s="82">
        <v>1</v>
      </c>
      <c r="AX131" s="82">
        <v>1</v>
      </c>
      <c r="AY131" s="82">
        <v>-0.2636207937660764</v>
      </c>
      <c r="AZ131" s="82">
        <v>-0.07518276736679977</v>
      </c>
      <c r="BA131" s="82">
        <v>1.1963702559003735</v>
      </c>
      <c r="BB131" s="82">
        <v>1.3145101451360175</v>
      </c>
      <c r="BC131" s="82">
        <v>0.16669767538856267</v>
      </c>
      <c r="BD131" s="82">
        <v>-0.03424984821246709</v>
      </c>
      <c r="BE131" s="82">
        <v>-0.07011834454331739</v>
      </c>
      <c r="BF131" s="82">
        <v>-2.929783864189998</v>
      </c>
      <c r="BG131" s="82">
        <v>-0.05226672895277318</v>
      </c>
      <c r="BH131" s="82">
        <v>-0.2325355168732301</v>
      </c>
      <c r="BI131" s="82">
        <v>1</v>
      </c>
    </row>
    <row r="132" spans="1:61" ht="12.75">
      <c r="A132" t="s">
        <v>43</v>
      </c>
      <c r="B132" s="82">
        <v>1</v>
      </c>
      <c r="C132" s="82">
        <v>1.0943600477696167</v>
      </c>
      <c r="D132" s="82">
        <v>-0.2205920517986171</v>
      </c>
      <c r="E132" s="82">
        <v>-0.4043076096279908</v>
      </c>
      <c r="F132" s="82">
        <v>0</v>
      </c>
      <c r="G132" s="82">
        <v>-0.3589962400287205</v>
      </c>
      <c r="H132" s="82">
        <v>0</v>
      </c>
      <c r="I132" s="82">
        <v>0</v>
      </c>
      <c r="J132" s="82">
        <v>-0.5464946648692246</v>
      </c>
      <c r="K132" s="82">
        <v>-0.3307827954317919</v>
      </c>
      <c r="L132" s="82">
        <v>-0.4068617549273092</v>
      </c>
      <c r="M132" s="82">
        <v>0</v>
      </c>
      <c r="N132" s="82">
        <v>0</v>
      </c>
      <c r="O132" s="82">
        <v>1</v>
      </c>
      <c r="P132" s="82">
        <v>1</v>
      </c>
      <c r="Q132" s="82">
        <v>0</v>
      </c>
      <c r="R132" s="82">
        <v>1</v>
      </c>
      <c r="S132" s="82">
        <v>0.4926115015487899</v>
      </c>
      <c r="T132" s="82">
        <v>-0.2908375253735555</v>
      </c>
      <c r="U132" s="82">
        <v>-0.4733455159622244</v>
      </c>
      <c r="V132" s="82">
        <v>-0.4628221592093647</v>
      </c>
      <c r="W132" s="82">
        <v>-0.4675278650317449</v>
      </c>
      <c r="X132" s="82">
        <v>-0.47003322532920666</v>
      </c>
      <c r="Y132" s="82">
        <v>-0.4642383454426297</v>
      </c>
      <c r="Z132" s="82">
        <v>-0.4868848163309475</v>
      </c>
      <c r="AA132" s="82">
        <v>0.4374305325386015</v>
      </c>
      <c r="AB132" s="82">
        <v>1.124206350984044</v>
      </c>
      <c r="AC132" s="82">
        <v>-0.3486148002786102</v>
      </c>
      <c r="AD132" s="82">
        <v>0</v>
      </c>
      <c r="AG132" s="82">
        <v>1</v>
      </c>
      <c r="AH132" s="82">
        <v>0.5100345139382396</v>
      </c>
      <c r="AI132" s="82">
        <v>-0.4866274012483241</v>
      </c>
      <c r="AJ132" s="82">
        <v>-0.512989176042577</v>
      </c>
      <c r="AK132" s="82">
        <v>0</v>
      </c>
      <c r="AL132" s="82">
        <v>-0.2636207937660764</v>
      </c>
      <c r="AM132" s="82">
        <v>0</v>
      </c>
      <c r="AN132" s="82">
        <v>0</v>
      </c>
      <c r="AO132" s="82">
        <v>-0.5460200602165516</v>
      </c>
      <c r="AP132" s="82">
        <v>-0.2875341081893248</v>
      </c>
      <c r="AQ132" s="82">
        <v>-0.3932215306522776</v>
      </c>
      <c r="AR132" s="82">
        <v>-0.4512583353391188</v>
      </c>
      <c r="AS132" s="82">
        <v>0</v>
      </c>
      <c r="AT132" s="82">
        <v>1</v>
      </c>
      <c r="AU132" s="82">
        <v>1</v>
      </c>
      <c r="AV132" s="82">
        <v>0</v>
      </c>
      <c r="AW132" s="82">
        <v>1</v>
      </c>
      <c r="AX132" s="82">
        <v>1</v>
      </c>
      <c r="AY132" s="82">
        <v>-0.2636207937660764</v>
      </c>
      <c r="AZ132" s="82">
        <v>-0.15625458990395572</v>
      </c>
      <c r="BA132" s="82">
        <v>-0.2656987340167092</v>
      </c>
      <c r="BB132" s="82">
        <v>-0.31102988019262884</v>
      </c>
      <c r="BC132" s="82">
        <v>-0.23929645804649086</v>
      </c>
      <c r="BD132" s="82">
        <v>-0.136965070612938</v>
      </c>
      <c r="BE132" s="82">
        <v>-0.20912784321517983</v>
      </c>
      <c r="BF132" s="82">
        <v>0.40246986076580243</v>
      </c>
      <c r="BG132" s="82">
        <v>0.3999433609671338</v>
      </c>
      <c r="BH132" s="82">
        <v>-0.2325355168732301</v>
      </c>
      <c r="BI132" s="82">
        <v>0</v>
      </c>
    </row>
    <row r="133" spans="1:61" ht="12.75">
      <c r="A133" t="s">
        <v>60</v>
      </c>
      <c r="B133" s="82">
        <v>0</v>
      </c>
      <c r="C133" s="82">
        <v>-0.5690672248402007</v>
      </c>
      <c r="D133" s="82">
        <v>-0.2205920517986171</v>
      </c>
      <c r="E133" s="82">
        <v>-0.4043076096279908</v>
      </c>
      <c r="F133" s="82">
        <v>0</v>
      </c>
      <c r="G133" s="82">
        <v>-0.3589962400287205</v>
      </c>
      <c r="H133" s="82">
        <v>0</v>
      </c>
      <c r="I133" s="82">
        <v>0</v>
      </c>
      <c r="J133" s="82">
        <v>-0.5464946648692246</v>
      </c>
      <c r="K133" s="82">
        <v>-0.3307827954317919</v>
      </c>
      <c r="L133" s="82">
        <v>-0.4068617549273092</v>
      </c>
      <c r="M133" s="82">
        <v>0</v>
      </c>
      <c r="N133" s="82">
        <v>0</v>
      </c>
      <c r="O133" s="82">
        <v>1</v>
      </c>
      <c r="P133" s="82">
        <v>1</v>
      </c>
      <c r="Q133" s="82">
        <v>0</v>
      </c>
      <c r="R133" s="82">
        <v>1</v>
      </c>
      <c r="S133" s="82">
        <v>0.4926115015487899</v>
      </c>
      <c r="T133" s="82">
        <v>-0.2908375253735555</v>
      </c>
      <c r="U133" s="82">
        <v>-0.4733455159622244</v>
      </c>
      <c r="V133" s="82">
        <v>-0.4628221592093647</v>
      </c>
      <c r="W133" s="82">
        <v>-0.4675278650317449</v>
      </c>
      <c r="X133" s="82">
        <v>-0.47003322532920666</v>
      </c>
      <c r="Y133" s="82">
        <v>-0.4642383454426297</v>
      </c>
      <c r="Z133" s="82">
        <v>-0.4868848163309475</v>
      </c>
      <c r="AA133" s="82">
        <v>0.4374305325386015</v>
      </c>
      <c r="AB133" s="82">
        <v>-1.5047069620863363</v>
      </c>
      <c r="AC133" s="82">
        <v>2.3008576818388278</v>
      </c>
      <c r="AD133" s="82">
        <v>0</v>
      </c>
      <c r="AG133" s="82">
        <v>0</v>
      </c>
      <c r="AH133" s="82">
        <v>-0.37271752941640585</v>
      </c>
      <c r="AI133" s="82">
        <v>-0.4866274012483241</v>
      </c>
      <c r="AJ133" s="82">
        <v>-0.512989176042577</v>
      </c>
      <c r="AK133" s="82">
        <v>0</v>
      </c>
      <c r="AL133" s="82">
        <v>-0.2636207937660764</v>
      </c>
      <c r="AM133" s="82">
        <v>0</v>
      </c>
      <c r="AN133" s="82">
        <v>0</v>
      </c>
      <c r="AO133" s="82">
        <v>-0.5460200602165516</v>
      </c>
      <c r="AP133" s="82">
        <v>-0.2875341081893248</v>
      </c>
      <c r="AQ133" s="82">
        <v>-0.3932215306522776</v>
      </c>
      <c r="AR133" s="82">
        <v>-0.4512583353391188</v>
      </c>
      <c r="AS133" s="82">
        <v>0</v>
      </c>
      <c r="AT133" s="82">
        <v>1</v>
      </c>
      <c r="AU133" s="82">
        <v>1</v>
      </c>
      <c r="AV133" s="82">
        <v>0</v>
      </c>
      <c r="AW133" s="82">
        <v>1</v>
      </c>
      <c r="AX133" s="82">
        <v>1</v>
      </c>
      <c r="AY133" s="82">
        <v>-0.2636207937660764</v>
      </c>
      <c r="AZ133" s="82">
        <v>-0.15625458990395572</v>
      </c>
      <c r="BA133" s="82">
        <v>-0.2656987340167092</v>
      </c>
      <c r="BB133" s="82">
        <v>-0.31102988019262884</v>
      </c>
      <c r="BC133" s="82">
        <v>-0.23929645804649086</v>
      </c>
      <c r="BD133" s="82">
        <v>-0.136965070612938</v>
      </c>
      <c r="BE133" s="82">
        <v>-0.20912784321517983</v>
      </c>
      <c r="BF133" s="82">
        <v>0.40246986076580243</v>
      </c>
      <c r="BG133" s="82">
        <v>-0.6334524652136063</v>
      </c>
      <c r="BH133" s="82">
        <v>1.6714112578511375</v>
      </c>
      <c r="BI133" s="82">
        <v>0</v>
      </c>
    </row>
    <row r="134" spans="1:61" ht="12.75">
      <c r="A134" t="s">
        <v>33</v>
      </c>
      <c r="B134" s="82">
        <v>1</v>
      </c>
      <c r="C134" s="82">
        <v>-0.5690672248402007</v>
      </c>
      <c r="D134" s="82">
        <v>-0.2205920517986171</v>
      </c>
      <c r="E134" s="82">
        <v>-0.4043076096279908</v>
      </c>
      <c r="F134" s="82">
        <v>0</v>
      </c>
      <c r="G134" s="82">
        <v>-0.0380113665912763</v>
      </c>
      <c r="H134" s="82">
        <v>1</v>
      </c>
      <c r="I134" s="82">
        <v>0</v>
      </c>
      <c r="J134" s="82">
        <v>2.7039605592225113</v>
      </c>
      <c r="K134" s="82">
        <v>-0.3307827954317919</v>
      </c>
      <c r="L134" s="82">
        <v>-0.24952401551812528</v>
      </c>
      <c r="M134" s="82">
        <v>0</v>
      </c>
      <c r="N134" s="82">
        <v>0</v>
      </c>
      <c r="O134" s="82">
        <v>1</v>
      </c>
      <c r="P134" s="82">
        <v>1</v>
      </c>
      <c r="Q134" s="82">
        <v>0</v>
      </c>
      <c r="R134" s="82">
        <v>1</v>
      </c>
      <c r="S134" s="82">
        <v>0.4926115015487899</v>
      </c>
      <c r="T134" s="82">
        <v>-0.2908375253735555</v>
      </c>
      <c r="U134" s="82">
        <v>-0.4733455159622244</v>
      </c>
      <c r="V134" s="82">
        <v>-0.4628221592093647</v>
      </c>
      <c r="W134" s="82">
        <v>-0.4675278650317449</v>
      </c>
      <c r="X134" s="82">
        <v>-0.47003322532920666</v>
      </c>
      <c r="Y134" s="82">
        <v>-0.4642383454426297</v>
      </c>
      <c r="Z134" s="82">
        <v>0.5132029145109986</v>
      </c>
      <c r="AA134" s="82">
        <v>0.4374305325386015</v>
      </c>
      <c r="AB134" s="82">
        <v>1.124206350984044</v>
      </c>
      <c r="AC134" s="82">
        <v>2.3008576818388278</v>
      </c>
      <c r="AD134" s="82">
        <v>1</v>
      </c>
      <c r="AG134" s="82">
        <v>1</v>
      </c>
      <c r="AH134" s="82">
        <v>-0.07846684829819069</v>
      </c>
      <c r="AI134" s="82">
        <v>0.44919452422922224</v>
      </c>
      <c r="AJ134" s="82">
        <v>-0.512989176042577</v>
      </c>
      <c r="AK134" s="82">
        <v>0</v>
      </c>
      <c r="AL134" s="82">
        <v>3.743415271478285</v>
      </c>
      <c r="AM134" s="82">
        <v>0</v>
      </c>
      <c r="AN134" s="82">
        <v>0</v>
      </c>
      <c r="AO134" s="82">
        <v>-0.5460200602165516</v>
      </c>
      <c r="AP134" s="82">
        <v>-0.2875341081893248</v>
      </c>
      <c r="AQ134" s="82">
        <v>-0.3932215306522776</v>
      </c>
      <c r="AR134" s="82">
        <v>-0.4512583353391188</v>
      </c>
      <c r="AS134" s="82">
        <v>0</v>
      </c>
      <c r="AT134" s="82">
        <v>1</v>
      </c>
      <c r="AU134" s="82">
        <v>1</v>
      </c>
      <c r="AV134" s="82">
        <v>0</v>
      </c>
      <c r="AW134" s="82">
        <v>1</v>
      </c>
      <c r="AX134" s="82">
        <v>1</v>
      </c>
      <c r="AY134" s="82">
        <v>-0.2636207937660764</v>
      </c>
      <c r="AZ134" s="82">
        <v>-0.15625458990395572</v>
      </c>
      <c r="BA134" s="82">
        <v>-0.2656987340167092</v>
      </c>
      <c r="BB134" s="82">
        <v>-0.31102988019262884</v>
      </c>
      <c r="BC134" s="82">
        <v>-0.23929645804649086</v>
      </c>
      <c r="BD134" s="82">
        <v>-0.136965070612938</v>
      </c>
      <c r="BE134" s="82">
        <v>-0.20912784321517983</v>
      </c>
      <c r="BF134" s="82">
        <v>0.40246986076580243</v>
      </c>
      <c r="BG134" s="82">
        <v>0.15302724049276573</v>
      </c>
      <c r="BH134" s="82">
        <v>0.9062825000006679</v>
      </c>
      <c r="BI134" s="82">
        <v>0</v>
      </c>
    </row>
    <row r="135" spans="1:61" ht="12.75">
      <c r="A135" t="s">
        <v>36</v>
      </c>
      <c r="B135" s="82">
        <v>1</v>
      </c>
      <c r="C135" s="82">
        <v>1.0943600477696167</v>
      </c>
      <c r="D135" s="82">
        <v>-0.2205920517986171</v>
      </c>
      <c r="E135" s="82">
        <v>-0.4043076096279908</v>
      </c>
      <c r="F135" s="82">
        <v>0</v>
      </c>
      <c r="G135" s="82">
        <v>-0.3589962400287205</v>
      </c>
      <c r="H135" s="82">
        <v>0</v>
      </c>
      <c r="I135" s="82">
        <v>0</v>
      </c>
      <c r="J135" s="82">
        <v>-0.5464946648692246</v>
      </c>
      <c r="K135" s="82">
        <v>-0.3307827954317919</v>
      </c>
      <c r="L135" s="82">
        <v>-0.4068617549273092</v>
      </c>
      <c r="M135" s="82">
        <v>0</v>
      </c>
      <c r="N135" s="82">
        <v>0</v>
      </c>
      <c r="O135" s="82">
        <v>1</v>
      </c>
      <c r="P135" s="82">
        <v>0</v>
      </c>
      <c r="Q135" s="82">
        <v>0</v>
      </c>
      <c r="R135" s="82">
        <v>0</v>
      </c>
      <c r="S135" s="82">
        <v>0.4926115015487899</v>
      </c>
      <c r="T135" s="82">
        <v>-0.2908375253735555</v>
      </c>
      <c r="U135" s="82">
        <v>-0.4733455159622244</v>
      </c>
      <c r="V135" s="82">
        <v>-0.4628221592093647</v>
      </c>
      <c r="W135" s="82">
        <v>-0.4675278650317449</v>
      </c>
      <c r="X135" s="82">
        <v>-0.47003322532920666</v>
      </c>
      <c r="Y135" s="82">
        <v>-0.4642383454426297</v>
      </c>
      <c r="Z135" s="82">
        <v>-0.4868848163309475</v>
      </c>
      <c r="AA135" s="82">
        <v>0.4374305325386015</v>
      </c>
      <c r="AB135" s="82">
        <v>-0.19025030555114608</v>
      </c>
      <c r="AC135" s="82">
        <v>-0.3486148002786102</v>
      </c>
      <c r="AD135" s="82">
        <v>0</v>
      </c>
      <c r="AG135" s="82">
        <v>0</v>
      </c>
      <c r="AH135" s="82">
        <v>-0.37271752941640585</v>
      </c>
      <c r="AI135" s="82">
        <v>-0.4866274012483241</v>
      </c>
      <c r="AJ135" s="82">
        <v>-0.512989176042577</v>
      </c>
      <c r="AK135" s="82">
        <v>0</v>
      </c>
      <c r="AL135" s="82">
        <v>-0.2636207937660764</v>
      </c>
      <c r="AM135" s="82">
        <v>0</v>
      </c>
      <c r="AN135" s="82">
        <v>0</v>
      </c>
      <c r="AO135" s="82">
        <v>-0.5460200602165516</v>
      </c>
      <c r="AP135" s="82">
        <v>-0.2875341081893248</v>
      </c>
      <c r="AQ135" s="82">
        <v>-0.3932215306522776</v>
      </c>
      <c r="AR135" s="82">
        <v>-0.4512583353391188</v>
      </c>
      <c r="AS135" s="82">
        <v>0</v>
      </c>
      <c r="AT135" s="82">
        <v>1</v>
      </c>
      <c r="AU135" s="82">
        <v>0</v>
      </c>
      <c r="AV135" s="82">
        <v>0</v>
      </c>
      <c r="AW135" s="82">
        <v>0</v>
      </c>
      <c r="AX135" s="82">
        <v>1</v>
      </c>
      <c r="AY135" s="82">
        <v>-0.2636207937660764</v>
      </c>
      <c r="AZ135" s="82">
        <v>-0.15625458990395572</v>
      </c>
      <c r="BA135" s="82">
        <v>-0.2656987340167092</v>
      </c>
      <c r="BB135" s="82">
        <v>-0.31102988019262884</v>
      </c>
      <c r="BC135" s="82">
        <v>-0.23929645804649086</v>
      </c>
      <c r="BD135" s="82">
        <v>-0.136965070612938</v>
      </c>
      <c r="BE135" s="82">
        <v>-0.20912784321517983</v>
      </c>
      <c r="BF135" s="82">
        <v>0.40246986076580243</v>
      </c>
      <c r="BG135" s="82">
        <v>-0.32347348374571755</v>
      </c>
      <c r="BH135" s="82">
        <v>-0.2325355168732301</v>
      </c>
      <c r="BI135" s="82">
        <v>0</v>
      </c>
    </row>
    <row r="136" spans="1:61" ht="12.75">
      <c r="A136" t="s">
        <v>68</v>
      </c>
      <c r="B136" s="82">
        <v>0</v>
      </c>
      <c r="C136" s="82">
        <v>-0.5690672248402007</v>
      </c>
      <c r="D136" s="82">
        <v>-0.2205920517986171</v>
      </c>
      <c r="E136" s="82">
        <v>-0.4043076096279908</v>
      </c>
      <c r="F136" s="82">
        <v>0</v>
      </c>
      <c r="G136" s="82">
        <v>-0.3589962400287205</v>
      </c>
      <c r="H136" s="82">
        <v>0</v>
      </c>
      <c r="I136" s="82">
        <v>0</v>
      </c>
      <c r="J136" s="82">
        <v>-0.5464946648692246</v>
      </c>
      <c r="K136" s="82">
        <v>-0.3307827954317919</v>
      </c>
      <c r="L136" s="82">
        <v>-0.4068617549273092</v>
      </c>
      <c r="M136" s="82">
        <v>0</v>
      </c>
      <c r="N136" s="82">
        <v>0</v>
      </c>
      <c r="O136" s="82">
        <v>1</v>
      </c>
      <c r="P136" s="82">
        <v>1</v>
      </c>
      <c r="Q136" s="82">
        <v>0</v>
      </c>
      <c r="R136" s="82">
        <v>1</v>
      </c>
      <c r="S136" s="82">
        <v>0.4926115015487899</v>
      </c>
      <c r="T136" s="82">
        <v>-0.2908375253735555</v>
      </c>
      <c r="U136" s="82">
        <v>-0.4733455159622244</v>
      </c>
      <c r="V136" s="82">
        <v>-0.4628221592093647</v>
      </c>
      <c r="W136" s="82">
        <v>-0.4675278650317449</v>
      </c>
      <c r="X136" s="82">
        <v>-0.47003322532920666</v>
      </c>
      <c r="Y136" s="82">
        <v>-0.4642383454426297</v>
      </c>
      <c r="Z136" s="82">
        <v>-0.4868848163309475</v>
      </c>
      <c r="AA136" s="82">
        <v>0.4374305325386015</v>
      </c>
      <c r="AB136" s="82">
        <v>-1.5047069620863363</v>
      </c>
      <c r="AC136" s="82">
        <v>-0.3486148002786102</v>
      </c>
      <c r="AD136" s="82">
        <v>0</v>
      </c>
      <c r="AG136" s="82">
        <v>0</v>
      </c>
      <c r="AH136" s="82">
        <v>-0.37271752941640585</v>
      </c>
      <c r="AI136" s="82">
        <v>-0.17468675942247533</v>
      </c>
      <c r="AJ136" s="82">
        <v>-0.512989176042577</v>
      </c>
      <c r="AK136" s="82">
        <v>0</v>
      </c>
      <c r="AL136" s="82">
        <v>-0.2636207937660764</v>
      </c>
      <c r="AM136" s="82">
        <v>0</v>
      </c>
      <c r="AN136" s="82">
        <v>0</v>
      </c>
      <c r="AO136" s="82">
        <v>-0.5460200602165516</v>
      </c>
      <c r="AP136" s="82">
        <v>-0.2875341081893248</v>
      </c>
      <c r="AQ136" s="82">
        <v>-0.3932215306522776</v>
      </c>
      <c r="AR136" s="82">
        <v>-0.4512583353391188</v>
      </c>
      <c r="AS136" s="82">
        <v>0</v>
      </c>
      <c r="AT136" s="82">
        <v>1</v>
      </c>
      <c r="AU136" s="82">
        <v>1</v>
      </c>
      <c r="AV136" s="82">
        <v>0</v>
      </c>
      <c r="AW136" s="82">
        <v>1</v>
      </c>
      <c r="AX136" s="82">
        <v>1</v>
      </c>
      <c r="AY136" s="82">
        <v>-0.2636207937660764</v>
      </c>
      <c r="AZ136" s="82">
        <v>-0.15625458990395572</v>
      </c>
      <c r="BA136" s="82">
        <v>-0.2656987340167092</v>
      </c>
      <c r="BB136" s="82">
        <v>-0.31102988019262884</v>
      </c>
      <c r="BC136" s="82">
        <v>-0.23929645804649086</v>
      </c>
      <c r="BD136" s="82">
        <v>-0.136965070612938</v>
      </c>
      <c r="BE136" s="82">
        <v>-0.20912784321517983</v>
      </c>
      <c r="BF136" s="82">
        <v>0.40246986076580243</v>
      </c>
      <c r="BG136" s="82">
        <v>-0.6575442676005162</v>
      </c>
      <c r="BH136" s="82">
        <v>-0.2325355168732301</v>
      </c>
      <c r="BI136" s="82">
        <v>0</v>
      </c>
    </row>
    <row r="137" spans="1:61" ht="12.75">
      <c r="A137" t="s">
        <v>42</v>
      </c>
      <c r="B137" s="82">
        <v>0</v>
      </c>
      <c r="C137" s="82">
        <v>-0.5690672248402007</v>
      </c>
      <c r="D137" s="82">
        <v>-0.2205920517986171</v>
      </c>
      <c r="E137" s="82">
        <v>-0.4043076096279908</v>
      </c>
      <c r="F137" s="82">
        <v>0</v>
      </c>
      <c r="G137" s="82">
        <v>-0.3589962400287205</v>
      </c>
      <c r="H137" s="82">
        <v>0</v>
      </c>
      <c r="I137" s="82">
        <v>0</v>
      </c>
      <c r="J137" s="82">
        <v>-0.5464946648692246</v>
      </c>
      <c r="K137" s="82">
        <v>-0.3307827954317919</v>
      </c>
      <c r="L137" s="82">
        <v>-0.4068617549273092</v>
      </c>
      <c r="M137" s="82">
        <v>0</v>
      </c>
      <c r="N137" s="82">
        <v>0</v>
      </c>
      <c r="O137" s="82">
        <v>1</v>
      </c>
      <c r="P137" s="82">
        <v>0</v>
      </c>
      <c r="Q137" s="82">
        <v>0</v>
      </c>
      <c r="R137" s="82">
        <v>1</v>
      </c>
      <c r="S137" s="82">
        <v>0.4926115015487899</v>
      </c>
      <c r="T137" s="82">
        <v>-0.2908375253735555</v>
      </c>
      <c r="U137" s="82">
        <v>-0.4733455159622244</v>
      </c>
      <c r="V137" s="82">
        <v>-0.4628221592093647</v>
      </c>
      <c r="W137" s="82">
        <v>-0.4675278650317449</v>
      </c>
      <c r="X137" s="82">
        <v>-0.47003322532920666</v>
      </c>
      <c r="Y137" s="82">
        <v>-0.4642383454426297</v>
      </c>
      <c r="Z137" s="82">
        <v>-0.4868848163309475</v>
      </c>
      <c r="AA137" s="82">
        <v>0.4374305325386015</v>
      </c>
      <c r="AB137" s="82">
        <v>-0.19025030555114608</v>
      </c>
      <c r="AC137" s="82">
        <v>0.9761214407801088</v>
      </c>
      <c r="AD137" s="82">
        <v>0</v>
      </c>
      <c r="AG137" s="82">
        <v>0</v>
      </c>
      <c r="AH137" s="82">
        <v>-0.37271752941640585</v>
      </c>
      <c r="AI137" s="82">
        <v>-0.4866274012483241</v>
      </c>
      <c r="AJ137" s="82">
        <v>-0.512989176042577</v>
      </c>
      <c r="AK137" s="82">
        <v>0</v>
      </c>
      <c r="AL137" s="82">
        <v>-0.2636207937660764</v>
      </c>
      <c r="AM137" s="82">
        <v>0</v>
      </c>
      <c r="AN137" s="82">
        <v>0</v>
      </c>
      <c r="AO137" s="82">
        <v>-0.5460200602165516</v>
      </c>
      <c r="AP137" s="82">
        <v>-0.2875341081893248</v>
      </c>
      <c r="AQ137" s="82">
        <v>-0.3932215306522776</v>
      </c>
      <c r="AR137" s="82">
        <v>-0.4512583353391188</v>
      </c>
      <c r="AS137" s="82">
        <v>0</v>
      </c>
      <c r="AT137" s="82">
        <v>1</v>
      </c>
      <c r="AU137" s="82">
        <v>0</v>
      </c>
      <c r="AV137" s="82">
        <v>0</v>
      </c>
      <c r="AW137" s="82">
        <v>1</v>
      </c>
      <c r="AX137" s="82">
        <v>1</v>
      </c>
      <c r="AY137" s="82">
        <v>-0.2636207937660764</v>
      </c>
      <c r="AZ137" s="82">
        <v>-0.15625458990395572</v>
      </c>
      <c r="BA137" s="82">
        <v>-0.2656987340167092</v>
      </c>
      <c r="BB137" s="82">
        <v>-0.31102988019262884</v>
      </c>
      <c r="BC137" s="82">
        <v>-0.23929645804649086</v>
      </c>
      <c r="BD137" s="82">
        <v>-0.136965070612938</v>
      </c>
      <c r="BE137" s="82">
        <v>-0.20912784321517983</v>
      </c>
      <c r="BF137" s="82">
        <v>0.40246986076580243</v>
      </c>
      <c r="BG137" s="82">
        <v>-0.5400345959856847</v>
      </c>
      <c r="BH137" s="82">
        <v>-0.2325355168732301</v>
      </c>
      <c r="BI137" s="82">
        <v>0</v>
      </c>
    </row>
    <row r="138" spans="1:61" ht="12.75">
      <c r="A138" t="s">
        <v>54</v>
      </c>
      <c r="B138" s="82">
        <v>1</v>
      </c>
      <c r="C138" s="82">
        <v>-0.5690672248402007</v>
      </c>
      <c r="D138" s="82">
        <v>-0.2205920517986171</v>
      </c>
      <c r="E138" s="82">
        <v>-0.4043076096279908</v>
      </c>
      <c r="F138" s="82">
        <v>0</v>
      </c>
      <c r="G138" s="82">
        <v>-0.3589962400287205</v>
      </c>
      <c r="H138" s="82">
        <v>0</v>
      </c>
      <c r="I138" s="82">
        <v>0</v>
      </c>
      <c r="J138" s="82">
        <v>-0.5464946648692246</v>
      </c>
      <c r="K138" s="82">
        <v>-0.3307827954317919</v>
      </c>
      <c r="L138" s="82">
        <v>-0.4068617549273092</v>
      </c>
      <c r="M138" s="82">
        <v>0</v>
      </c>
      <c r="N138" s="82">
        <v>0</v>
      </c>
      <c r="O138" s="82">
        <v>1</v>
      </c>
      <c r="P138" s="82">
        <v>0</v>
      </c>
      <c r="Q138" s="82">
        <v>0</v>
      </c>
      <c r="R138" s="82">
        <v>1</v>
      </c>
      <c r="S138" s="82">
        <v>0.4926115015487899</v>
      </c>
      <c r="T138" s="82">
        <v>-0.2908375253735555</v>
      </c>
      <c r="U138" s="82">
        <v>-0.4733455159622244</v>
      </c>
      <c r="V138" s="82">
        <v>-0.4628221592093647</v>
      </c>
      <c r="W138" s="82">
        <v>-0.4675278650317449</v>
      </c>
      <c r="X138" s="82">
        <v>-0.47003322532920666</v>
      </c>
      <c r="Y138" s="82">
        <v>-0.4642383454426297</v>
      </c>
      <c r="Z138" s="82">
        <v>-0.4868848163309475</v>
      </c>
      <c r="AA138" s="82">
        <v>0.4374305325386015</v>
      </c>
      <c r="AB138" s="82">
        <v>-0.19025030555114608</v>
      </c>
      <c r="AC138" s="82">
        <v>-0.3486148002786102</v>
      </c>
      <c r="AD138" s="82">
        <v>0</v>
      </c>
      <c r="AG138" s="82">
        <v>1</v>
      </c>
      <c r="AH138" s="82">
        <v>-0.37271752941640585</v>
      </c>
      <c r="AI138" s="82">
        <v>-0.4866274012483241</v>
      </c>
      <c r="AJ138" s="82">
        <v>-0.512989176042577</v>
      </c>
      <c r="AK138" s="82">
        <v>0</v>
      </c>
      <c r="AL138" s="82">
        <v>-0.2636207937660764</v>
      </c>
      <c r="AM138" s="82">
        <v>0</v>
      </c>
      <c r="AN138" s="82">
        <v>0</v>
      </c>
      <c r="AO138" s="82">
        <v>-0.5460200602165516</v>
      </c>
      <c r="AP138" s="82">
        <v>-0.2875341081893248</v>
      </c>
      <c r="AQ138" s="82">
        <v>-0.3932215306522776</v>
      </c>
      <c r="AR138" s="82">
        <v>-0.4512583353391188</v>
      </c>
      <c r="AS138" s="82">
        <v>0</v>
      </c>
      <c r="AT138" s="82">
        <v>1</v>
      </c>
      <c r="AU138" s="82">
        <v>0</v>
      </c>
      <c r="AV138" s="82">
        <v>0</v>
      </c>
      <c r="AW138" s="82">
        <v>1</v>
      </c>
      <c r="AX138" s="82">
        <v>1</v>
      </c>
      <c r="AY138" s="82">
        <v>-0.2636207937660764</v>
      </c>
      <c r="AZ138" s="82">
        <v>-0.15625458990395572</v>
      </c>
      <c r="BA138" s="82">
        <v>-0.2656987340167092</v>
      </c>
      <c r="BB138" s="82">
        <v>-0.31102988019262884</v>
      </c>
      <c r="BC138" s="82">
        <v>-0.23929645804649086</v>
      </c>
      <c r="BD138" s="82">
        <v>-0.136965070612938</v>
      </c>
      <c r="BE138" s="82">
        <v>-0.20912784321517983</v>
      </c>
      <c r="BF138" s="82">
        <v>0.40246986076580243</v>
      </c>
      <c r="BG138" s="82">
        <v>-0.39899647912366476</v>
      </c>
      <c r="BH138" s="82">
        <v>-0.2325355168732301</v>
      </c>
      <c r="BI138" s="82">
        <v>0</v>
      </c>
    </row>
    <row r="139" spans="1:61" ht="12.75">
      <c r="A139" t="s">
        <v>93</v>
      </c>
      <c r="B139" s="82">
        <v>1</v>
      </c>
      <c r="C139" s="82">
        <v>1.0943600477696167</v>
      </c>
      <c r="D139" s="82">
        <v>-0.2205920517986171</v>
      </c>
      <c r="E139" s="82">
        <v>1.3027689643568594</v>
      </c>
      <c r="F139" s="82">
        <v>0</v>
      </c>
      <c r="G139" s="82">
        <v>-0.0380113665912763</v>
      </c>
      <c r="H139" s="82">
        <v>0</v>
      </c>
      <c r="I139" s="82">
        <v>0</v>
      </c>
      <c r="J139" s="82">
        <v>-0.5464946648692246</v>
      </c>
      <c r="K139" s="82">
        <v>-0.3307827954317919</v>
      </c>
      <c r="L139" s="82">
        <v>-0.4068617549273092</v>
      </c>
      <c r="M139" s="82">
        <v>0</v>
      </c>
      <c r="N139" s="82">
        <v>0</v>
      </c>
      <c r="O139" s="82">
        <v>1</v>
      </c>
      <c r="P139" s="82">
        <v>1</v>
      </c>
      <c r="Q139" s="82">
        <v>0</v>
      </c>
      <c r="R139" s="82">
        <v>1</v>
      </c>
      <c r="S139" s="82">
        <v>0.4926115015487899</v>
      </c>
      <c r="T139" s="82">
        <v>-0.2908375253735555</v>
      </c>
      <c r="U139" s="82">
        <v>-0.4733455159622244</v>
      </c>
      <c r="V139" s="82">
        <v>-0.4628221592093647</v>
      </c>
      <c r="W139" s="82">
        <v>-0.4675278650317449</v>
      </c>
      <c r="X139" s="82">
        <v>-0.47003322532920666</v>
      </c>
      <c r="Y139" s="82">
        <v>-0.4642383454426297</v>
      </c>
      <c r="Z139" s="82">
        <v>-0.4868848163309475</v>
      </c>
      <c r="AA139" s="82">
        <v>0.4374305325386015</v>
      </c>
      <c r="AB139" s="82">
        <v>2.438663007519234</v>
      </c>
      <c r="AC139" s="82">
        <v>4.950330163956266</v>
      </c>
      <c r="AD139" s="82">
        <v>1</v>
      </c>
      <c r="AG139" s="82">
        <v>1</v>
      </c>
      <c r="AH139" s="82">
        <v>1.09853587617467</v>
      </c>
      <c r="AI139" s="82">
        <v>1.3850164497067685</v>
      </c>
      <c r="AJ139" s="82">
        <v>1.923709410159664</v>
      </c>
      <c r="AK139" s="82">
        <v>0</v>
      </c>
      <c r="AL139" s="82">
        <v>3.743415271478285</v>
      </c>
      <c r="AM139" s="82">
        <v>0</v>
      </c>
      <c r="AN139" s="82">
        <v>0</v>
      </c>
      <c r="AO139" s="82">
        <v>-0.5460200602165516</v>
      </c>
      <c r="AP139" s="82">
        <v>-0.2875341081893248</v>
      </c>
      <c r="AQ139" s="82">
        <v>-0.3932215306522776</v>
      </c>
      <c r="AR139" s="82">
        <v>-0.4512583353391188</v>
      </c>
      <c r="AS139" s="82">
        <v>0</v>
      </c>
      <c r="AT139" s="82">
        <v>1</v>
      </c>
      <c r="AU139" s="82">
        <v>1</v>
      </c>
      <c r="AV139" s="82">
        <v>0</v>
      </c>
      <c r="AW139" s="82">
        <v>1</v>
      </c>
      <c r="AX139" s="82">
        <v>1</v>
      </c>
      <c r="AY139" s="82">
        <v>-0.2636207937660764</v>
      </c>
      <c r="AZ139" s="82">
        <v>-0.15625458990395572</v>
      </c>
      <c r="BA139" s="82">
        <v>-0.2656987340167092</v>
      </c>
      <c r="BB139" s="82">
        <v>-0.31102988019262884</v>
      </c>
      <c r="BC139" s="82">
        <v>-0.23929645804649086</v>
      </c>
      <c r="BD139" s="82">
        <v>-0.136965070612938</v>
      </c>
      <c r="BE139" s="82">
        <v>-0.20912784321517983</v>
      </c>
      <c r="BF139" s="82">
        <v>0.40246986076580243</v>
      </c>
      <c r="BG139" s="82">
        <v>6.443605617243189</v>
      </c>
      <c r="BH139" s="82">
        <v>7.655110517963784</v>
      </c>
      <c r="BI139" s="82">
        <v>0</v>
      </c>
    </row>
    <row r="140" spans="1:61" ht="12.75">
      <c r="A140" t="s">
        <v>44</v>
      </c>
      <c r="B140" s="82">
        <v>1</v>
      </c>
      <c r="C140" s="82">
        <v>-0.5690672248402007</v>
      </c>
      <c r="D140" s="82">
        <v>-0.2205920517986171</v>
      </c>
      <c r="E140" s="82">
        <v>-0.4043076096279908</v>
      </c>
      <c r="F140" s="82">
        <v>0</v>
      </c>
      <c r="G140" s="82">
        <v>-0.3589962400287205</v>
      </c>
      <c r="H140" s="82">
        <v>0</v>
      </c>
      <c r="I140" s="82">
        <v>0</v>
      </c>
      <c r="J140" s="82">
        <v>-0.5464946648692246</v>
      </c>
      <c r="K140" s="82">
        <v>-0.3307827954317919</v>
      </c>
      <c r="L140" s="82">
        <v>-0.4068617549273092</v>
      </c>
      <c r="M140" s="82">
        <v>0</v>
      </c>
      <c r="N140" s="82">
        <v>0</v>
      </c>
      <c r="O140" s="82">
        <v>1</v>
      </c>
      <c r="P140" s="82">
        <v>0</v>
      </c>
      <c r="Q140" s="82">
        <v>1</v>
      </c>
      <c r="R140" s="82">
        <v>1</v>
      </c>
      <c r="S140" s="82">
        <v>0.4926115015487899</v>
      </c>
      <c r="T140" s="82">
        <v>-0.2908375253735555</v>
      </c>
      <c r="U140" s="82">
        <v>-0.4733455159622244</v>
      </c>
      <c r="V140" s="82">
        <v>-0.4628221592093647</v>
      </c>
      <c r="W140" s="82">
        <v>-0.4675278650317449</v>
      </c>
      <c r="X140" s="82">
        <v>-0.47003322532920666</v>
      </c>
      <c r="Y140" s="82">
        <v>-0.4642383454426297</v>
      </c>
      <c r="Z140" s="82">
        <v>-0.4868848163309475</v>
      </c>
      <c r="AA140" s="82">
        <v>0.4374305325386015</v>
      </c>
      <c r="AB140" s="82">
        <v>-0.19025030555114608</v>
      </c>
      <c r="AC140" s="82">
        <v>-0.3486148002786102</v>
      </c>
      <c r="AD140" s="82">
        <v>1</v>
      </c>
      <c r="AG140" s="82">
        <v>1</v>
      </c>
      <c r="AH140" s="82">
        <v>-0.37271752941640585</v>
      </c>
      <c r="AI140" s="82">
        <v>-0.4866274012483241</v>
      </c>
      <c r="AJ140" s="82">
        <v>-0.512989176042577</v>
      </c>
      <c r="AK140" s="82">
        <v>0</v>
      </c>
      <c r="AL140" s="82">
        <v>-0.2636207937660764</v>
      </c>
      <c r="AM140" s="82">
        <v>0</v>
      </c>
      <c r="AN140" s="82">
        <v>0</v>
      </c>
      <c r="AO140" s="82">
        <v>-0.5460200602165516</v>
      </c>
      <c r="AP140" s="82">
        <v>-0.2875341081893248</v>
      </c>
      <c r="AQ140" s="82">
        <v>-0.3932215306522776</v>
      </c>
      <c r="AR140" s="82">
        <v>-0.4512583353391188</v>
      </c>
      <c r="AS140" s="82">
        <v>0</v>
      </c>
      <c r="AT140" s="82">
        <v>1</v>
      </c>
      <c r="AU140" s="82">
        <v>0</v>
      </c>
      <c r="AV140" s="82">
        <v>1</v>
      </c>
      <c r="AW140" s="82">
        <v>1</v>
      </c>
      <c r="AX140" s="82">
        <v>1</v>
      </c>
      <c r="AY140" s="82">
        <v>-0.2636207937660764</v>
      </c>
      <c r="AZ140" s="82">
        <v>-0.15625458990395572</v>
      </c>
      <c r="BA140" s="82">
        <v>-0.2656987340167092</v>
      </c>
      <c r="BB140" s="82">
        <v>-0.31102988019262884</v>
      </c>
      <c r="BC140" s="82">
        <v>-0.23929645804649086</v>
      </c>
      <c r="BD140" s="82">
        <v>-0.136965070612938</v>
      </c>
      <c r="BE140" s="82">
        <v>-0.20912784321517983</v>
      </c>
      <c r="BF140" s="82">
        <v>0.40246986076580243</v>
      </c>
      <c r="BG140" s="82">
        <v>-0.583976452883955</v>
      </c>
      <c r="BH140" s="82">
        <v>-0.2325355168732301</v>
      </c>
      <c r="BI140" s="82">
        <v>0</v>
      </c>
    </row>
    <row r="141" spans="1:61" ht="12.75">
      <c r="A141" t="s">
        <v>41</v>
      </c>
      <c r="B141" s="82">
        <v>0</v>
      </c>
      <c r="C141" s="82">
        <v>-0.5690672248402007</v>
      </c>
      <c r="D141" s="82">
        <v>-0.2205920517986171</v>
      </c>
      <c r="E141" s="82">
        <v>-0.4043076096279908</v>
      </c>
      <c r="F141" s="82">
        <v>1</v>
      </c>
      <c r="G141" s="82">
        <v>0.603958380283612</v>
      </c>
      <c r="H141" s="82">
        <v>0</v>
      </c>
      <c r="I141" s="82">
        <v>1</v>
      </c>
      <c r="J141" s="82">
        <v>-0.5464946648692246</v>
      </c>
      <c r="K141" s="82">
        <v>-0.3307827954317919</v>
      </c>
      <c r="L141" s="82">
        <v>-0.4068617549273092</v>
      </c>
      <c r="M141" s="82">
        <v>0</v>
      </c>
      <c r="N141" s="82">
        <v>0</v>
      </c>
      <c r="O141" s="82">
        <v>1</v>
      </c>
      <c r="P141" s="82">
        <v>1</v>
      </c>
      <c r="Q141" s="82">
        <v>0</v>
      </c>
      <c r="R141" s="82">
        <v>1</v>
      </c>
      <c r="S141" s="82">
        <v>0.4926115015487899</v>
      </c>
      <c r="T141" s="82">
        <v>-0.2908375253735555</v>
      </c>
      <c r="U141" s="82">
        <v>-0.4733455159622244</v>
      </c>
      <c r="V141" s="82">
        <v>-0.4628221592093647</v>
      </c>
      <c r="W141" s="82">
        <v>-0.4675278650317449</v>
      </c>
      <c r="X141" s="82">
        <v>-0.47003322532920666</v>
      </c>
      <c r="Y141" s="82">
        <v>-0.4642383454426297</v>
      </c>
      <c r="Z141" s="82">
        <v>-0.4868848163309475</v>
      </c>
      <c r="AA141" s="82">
        <v>0.4374305325386015</v>
      </c>
      <c r="AB141" s="82">
        <v>-0.19025030555114608</v>
      </c>
      <c r="AC141" s="82">
        <v>-0.3486148002786102</v>
      </c>
      <c r="AD141" s="82">
        <v>0</v>
      </c>
      <c r="AG141" s="82">
        <v>0</v>
      </c>
      <c r="AH141" s="82">
        <v>-0.37271752941640585</v>
      </c>
      <c r="AI141" s="82">
        <v>-0.17468675942247533</v>
      </c>
      <c r="AJ141" s="82">
        <v>-0.512989176042577</v>
      </c>
      <c r="AK141" s="82">
        <v>0</v>
      </c>
      <c r="AL141" s="82">
        <v>-0.2636207937660764</v>
      </c>
      <c r="AM141" s="82">
        <v>0</v>
      </c>
      <c r="AN141" s="82">
        <v>1</v>
      </c>
      <c r="AO141" s="82">
        <v>-0.5460200602165516</v>
      </c>
      <c r="AP141" s="82">
        <v>-0.2875341081893248</v>
      </c>
      <c r="AQ141" s="82">
        <v>-0.3932215306522776</v>
      </c>
      <c r="AR141" s="82">
        <v>-0.4512583353391188</v>
      </c>
      <c r="AS141" s="82">
        <v>0</v>
      </c>
      <c r="AT141" s="82">
        <v>1</v>
      </c>
      <c r="AU141" s="82">
        <v>1</v>
      </c>
      <c r="AV141" s="82">
        <v>0</v>
      </c>
      <c r="AW141" s="82">
        <v>1</v>
      </c>
      <c r="AX141" s="82">
        <v>1</v>
      </c>
      <c r="AY141" s="82">
        <v>-0.2636207937660764</v>
      </c>
      <c r="AZ141" s="82">
        <v>-0.15625458990395572</v>
      </c>
      <c r="BA141" s="82">
        <v>-0.2656987340167092</v>
      </c>
      <c r="BB141" s="82">
        <v>-0.31102988019262884</v>
      </c>
      <c r="BC141" s="82">
        <v>-0.23929645804649086</v>
      </c>
      <c r="BD141" s="82">
        <v>-0.136965070612938</v>
      </c>
      <c r="BE141" s="82">
        <v>-0.20912784321517983</v>
      </c>
      <c r="BF141" s="82">
        <v>0.40246986076580243</v>
      </c>
      <c r="BG141" s="82">
        <v>-0.31545392916850684</v>
      </c>
      <c r="BH141" s="82">
        <v>-0.2325355168732301</v>
      </c>
      <c r="BI141" s="82">
        <v>0</v>
      </c>
    </row>
    <row r="142" spans="1:61" ht="12.75">
      <c r="A142" t="s">
        <v>65</v>
      </c>
      <c r="B142" s="82">
        <v>0</v>
      </c>
      <c r="C142" s="82">
        <v>-0.5690672248402007</v>
      </c>
      <c r="D142" s="82">
        <v>-0.2205920517986171</v>
      </c>
      <c r="E142" s="82">
        <v>-0.4043076096279908</v>
      </c>
      <c r="F142" s="82">
        <v>0</v>
      </c>
      <c r="G142" s="82">
        <v>-0.3589962400287205</v>
      </c>
      <c r="H142" s="82">
        <v>0</v>
      </c>
      <c r="I142" s="82">
        <v>0</v>
      </c>
      <c r="J142" s="82">
        <v>-0.5464946648692246</v>
      </c>
      <c r="K142" s="82">
        <v>-0.3307827954317919</v>
      </c>
      <c r="L142" s="82">
        <v>-0.4068617549273092</v>
      </c>
      <c r="M142" s="82">
        <v>0</v>
      </c>
      <c r="N142" s="82">
        <v>0</v>
      </c>
      <c r="O142" s="82">
        <v>1</v>
      </c>
      <c r="P142" s="82">
        <v>0</v>
      </c>
      <c r="Q142" s="82">
        <v>0</v>
      </c>
      <c r="R142" s="82">
        <v>0</v>
      </c>
      <c r="S142" s="82">
        <v>-2.0032867729650796</v>
      </c>
      <c r="T142" s="82">
        <v>-0.2908375253735555</v>
      </c>
      <c r="U142" s="82">
        <v>-0.4733455159622244</v>
      </c>
      <c r="V142" s="82">
        <v>-0.4628221592093647</v>
      </c>
      <c r="W142" s="82">
        <v>-0.4675278650317449</v>
      </c>
      <c r="X142" s="82">
        <v>-0.47003322532920666</v>
      </c>
      <c r="Y142" s="82">
        <v>-0.4642383454426297</v>
      </c>
      <c r="Z142" s="82">
        <v>-0.4868848163309475</v>
      </c>
      <c r="AA142" s="82">
        <v>0.4374305325386015</v>
      </c>
      <c r="AB142" s="82">
        <v>-0.19025030555114608</v>
      </c>
      <c r="AC142" s="82">
        <v>-0.3486148002786102</v>
      </c>
      <c r="AD142" s="82">
        <v>0</v>
      </c>
      <c r="AG142" s="82">
        <v>0</v>
      </c>
      <c r="AH142" s="82">
        <v>-0.37271752941640585</v>
      </c>
      <c r="AI142" s="82">
        <v>-0.4866274012483241</v>
      </c>
      <c r="AJ142" s="82">
        <v>-0.512989176042577</v>
      </c>
      <c r="AK142" s="82">
        <v>0</v>
      </c>
      <c r="AL142" s="82">
        <v>-0.2636207937660764</v>
      </c>
      <c r="AM142" s="82">
        <v>0</v>
      </c>
      <c r="AN142" s="82">
        <v>0</v>
      </c>
      <c r="AO142" s="82">
        <v>-0.5460200602165516</v>
      </c>
      <c r="AP142" s="82">
        <v>-0.2875341081893248</v>
      </c>
      <c r="AQ142" s="82">
        <v>-0.3932215306522776</v>
      </c>
      <c r="AR142" s="82">
        <v>-0.4512583353391188</v>
      </c>
      <c r="AS142" s="82">
        <v>0</v>
      </c>
      <c r="AT142" s="82">
        <v>1</v>
      </c>
      <c r="AU142" s="82">
        <v>0</v>
      </c>
      <c r="AV142" s="82">
        <v>0</v>
      </c>
      <c r="AW142" s="82">
        <v>0</v>
      </c>
      <c r="AX142" s="82">
        <v>0</v>
      </c>
      <c r="AY142" s="82">
        <v>-0.2636207937660764</v>
      </c>
      <c r="AZ142" s="82">
        <v>-0.15625458990395572</v>
      </c>
      <c r="BA142" s="82">
        <v>-0.2656987340167092</v>
      </c>
      <c r="BB142" s="82">
        <v>-0.31102988019262884</v>
      </c>
      <c r="BC142" s="82">
        <v>-0.23929645804649086</v>
      </c>
      <c r="BD142" s="82">
        <v>-0.136965070612938</v>
      </c>
      <c r="BE142" s="82">
        <v>-0.20912784321517983</v>
      </c>
      <c r="BF142" s="82">
        <v>0.40246986076580243</v>
      </c>
      <c r="BG142" s="82">
        <v>-0.7364142671615141</v>
      </c>
      <c r="BH142" s="82">
        <v>-0.2325355168732301</v>
      </c>
      <c r="BI142" s="82">
        <v>0</v>
      </c>
    </row>
    <row r="143" spans="1:61" ht="12.75">
      <c r="A143" t="s">
        <v>58</v>
      </c>
      <c r="B143" s="82">
        <v>1</v>
      </c>
      <c r="C143" s="82">
        <v>-0.5690672248402007</v>
      </c>
      <c r="D143" s="82">
        <v>-0.2205920517986171</v>
      </c>
      <c r="E143" s="82">
        <v>-0.4043076096279908</v>
      </c>
      <c r="F143" s="82">
        <v>0</v>
      </c>
      <c r="G143" s="82">
        <v>-0.3589962400287205</v>
      </c>
      <c r="H143" s="82">
        <v>0</v>
      </c>
      <c r="I143" s="82">
        <v>1</v>
      </c>
      <c r="J143" s="82">
        <v>-0.5464946648692246</v>
      </c>
      <c r="K143" s="82">
        <v>-0.3307827954317919</v>
      </c>
      <c r="L143" s="82">
        <v>-0.4068617549273092</v>
      </c>
      <c r="M143" s="82">
        <v>0</v>
      </c>
      <c r="N143" s="82">
        <v>0</v>
      </c>
      <c r="O143" s="82">
        <v>1</v>
      </c>
      <c r="P143" s="82">
        <v>1</v>
      </c>
      <c r="Q143" s="82">
        <v>0</v>
      </c>
      <c r="R143" s="82">
        <v>1</v>
      </c>
      <c r="S143" s="82">
        <v>0.4926115015487899</v>
      </c>
      <c r="T143" s="82">
        <v>-0.2908375253735555</v>
      </c>
      <c r="U143" s="82">
        <v>-0.4733455159622244</v>
      </c>
      <c r="V143" s="82">
        <v>-0.4628221592093647</v>
      </c>
      <c r="W143" s="82">
        <v>-0.4675278650317449</v>
      </c>
      <c r="X143" s="82">
        <v>-0.47003322532920666</v>
      </c>
      <c r="Y143" s="82">
        <v>-0.4642383454426297</v>
      </c>
      <c r="Z143" s="82">
        <v>-0.4868848163309475</v>
      </c>
      <c r="AA143" s="82">
        <v>0.4374305325386015</v>
      </c>
      <c r="AB143" s="82">
        <v>-0.19025030555114608</v>
      </c>
      <c r="AC143" s="82">
        <v>-0.3486148002786102</v>
      </c>
      <c r="AD143" s="82">
        <v>0</v>
      </c>
      <c r="AG143" s="82">
        <v>1</v>
      </c>
      <c r="AH143" s="82">
        <v>-0.07846684829819069</v>
      </c>
      <c r="AI143" s="82">
        <v>-0.17468675942247533</v>
      </c>
      <c r="AJ143" s="82">
        <v>-0.512989176042577</v>
      </c>
      <c r="AK143" s="82">
        <v>0</v>
      </c>
      <c r="AL143" s="82">
        <v>-0.2636207937660764</v>
      </c>
      <c r="AM143" s="82">
        <v>0</v>
      </c>
      <c r="AN143" s="82">
        <v>0</v>
      </c>
      <c r="AO143" s="82">
        <v>-0.5460200602165516</v>
      </c>
      <c r="AP143" s="82">
        <v>-0.2875341081893248</v>
      </c>
      <c r="AQ143" s="82">
        <v>-0.3932215306522776</v>
      </c>
      <c r="AR143" s="82">
        <v>-0.4512583353391188</v>
      </c>
      <c r="AS143" s="82">
        <v>0</v>
      </c>
      <c r="AT143" s="82">
        <v>1</v>
      </c>
      <c r="AU143" s="82">
        <v>1</v>
      </c>
      <c r="AV143" s="82">
        <v>0</v>
      </c>
      <c r="AW143" s="82">
        <v>1</v>
      </c>
      <c r="AX143" s="82">
        <v>1</v>
      </c>
      <c r="AY143" s="82">
        <v>-0.2636207937660764</v>
      </c>
      <c r="AZ143" s="82">
        <v>-0.15625458990395572</v>
      </c>
      <c r="BA143" s="82">
        <v>-0.2656987340167092</v>
      </c>
      <c r="BB143" s="82">
        <v>-0.31102988019262884</v>
      </c>
      <c r="BC143" s="82">
        <v>-0.23929645804649086</v>
      </c>
      <c r="BD143" s="82">
        <v>-0.136965070612938</v>
      </c>
      <c r="BE143" s="82">
        <v>-0.20912784321517983</v>
      </c>
      <c r="BF143" s="82">
        <v>0.40246986076580243</v>
      </c>
      <c r="BG143" s="82">
        <v>0.1478576102694398</v>
      </c>
      <c r="BH143" s="82">
        <v>-0.2325355168732301</v>
      </c>
      <c r="BI143" s="82">
        <v>0</v>
      </c>
    </row>
    <row r="144" spans="1:61" ht="12.75">
      <c r="A144" t="s">
        <v>90</v>
      </c>
      <c r="B144" s="82">
        <v>1</v>
      </c>
      <c r="C144" s="82">
        <v>-0.5690672248402007</v>
      </c>
      <c r="D144" s="82">
        <v>-0.2205920517986171</v>
      </c>
      <c r="E144" s="82">
        <v>1.3027689643568594</v>
      </c>
      <c r="F144" s="82">
        <v>0</v>
      </c>
      <c r="G144" s="82">
        <v>-0.3589962400287205</v>
      </c>
      <c r="H144" s="82">
        <v>0</v>
      </c>
      <c r="I144" s="82">
        <v>0</v>
      </c>
      <c r="J144" s="82">
        <v>-0.5464946648692246</v>
      </c>
      <c r="K144" s="82">
        <v>-0.3307827954317919</v>
      </c>
      <c r="L144" s="82">
        <v>-0.4068617549273092</v>
      </c>
      <c r="M144" s="82">
        <v>0</v>
      </c>
      <c r="N144" s="82">
        <v>0</v>
      </c>
      <c r="O144" s="82">
        <v>1</v>
      </c>
      <c r="P144" s="82">
        <v>1</v>
      </c>
      <c r="Q144" s="82">
        <v>0</v>
      </c>
      <c r="R144" s="82">
        <v>1</v>
      </c>
      <c r="S144" s="82">
        <v>0.4926115015487899</v>
      </c>
      <c r="T144" s="82">
        <v>-0.2908375253735555</v>
      </c>
      <c r="U144" s="82">
        <v>-0.4733455159622244</v>
      </c>
      <c r="V144" s="82">
        <v>-0.4628221592093647</v>
      </c>
      <c r="W144" s="82">
        <v>-0.4675278650317449</v>
      </c>
      <c r="X144" s="82">
        <v>-0.47003322532920666</v>
      </c>
      <c r="Y144" s="82">
        <v>-0.4642383454426297</v>
      </c>
      <c r="Z144" s="82">
        <v>-0.4868848163309475</v>
      </c>
      <c r="AA144" s="82">
        <v>0.4374305325386015</v>
      </c>
      <c r="AB144" s="82">
        <v>1.124206350984044</v>
      </c>
      <c r="AC144" s="82">
        <v>-0.3486148002786102</v>
      </c>
      <c r="AD144" s="82">
        <v>0</v>
      </c>
      <c r="AG144" s="82">
        <v>1</v>
      </c>
      <c r="AH144" s="82">
        <v>-0.37271752941640585</v>
      </c>
      <c r="AI144" s="82">
        <v>2.6327790170101637</v>
      </c>
      <c r="AJ144" s="82">
        <v>1.923709410159664</v>
      </c>
      <c r="AK144" s="82">
        <v>0</v>
      </c>
      <c r="AL144" s="82">
        <v>-0.2636207937660764</v>
      </c>
      <c r="AM144" s="82">
        <v>0</v>
      </c>
      <c r="AN144" s="82">
        <v>0</v>
      </c>
      <c r="AO144" s="82">
        <v>-0.5460200602165516</v>
      </c>
      <c r="AP144" s="82">
        <v>-0.2875341081893248</v>
      </c>
      <c r="AQ144" s="82">
        <v>-0.3932215306522776</v>
      </c>
      <c r="AR144" s="82">
        <v>-0.4512583353391188</v>
      </c>
      <c r="AS144" s="82">
        <v>0</v>
      </c>
      <c r="AT144" s="82">
        <v>1</v>
      </c>
      <c r="AU144" s="82">
        <v>1</v>
      </c>
      <c r="AV144" s="82">
        <v>0</v>
      </c>
      <c r="AW144" s="82">
        <v>1</v>
      </c>
      <c r="AX144" s="82">
        <v>1</v>
      </c>
      <c r="AY144" s="82">
        <v>-0.2636207937660764</v>
      </c>
      <c r="AZ144" s="82">
        <v>-0.15625458990395572</v>
      </c>
      <c r="BA144" s="82">
        <v>-0.2656987340167092</v>
      </c>
      <c r="BB144" s="82">
        <v>-0.31102988019262884</v>
      </c>
      <c r="BC144" s="82">
        <v>-0.23929645804649086</v>
      </c>
      <c r="BD144" s="82">
        <v>-0.136965070612938</v>
      </c>
      <c r="BE144" s="82">
        <v>-0.20912784321517983</v>
      </c>
      <c r="BF144" s="82">
        <v>0.40246986076580243</v>
      </c>
      <c r="BG144" s="82">
        <v>1.1255473569283154</v>
      </c>
      <c r="BH144" s="82">
        <v>-0.2325355168732301</v>
      </c>
      <c r="BI144" s="82">
        <v>0</v>
      </c>
    </row>
    <row r="145" spans="1:61" ht="12.75">
      <c r="A145" t="s">
        <v>21</v>
      </c>
      <c r="B145" s="82">
        <v>1</v>
      </c>
      <c r="C145" s="82">
        <v>-0.5690672248402007</v>
      </c>
      <c r="D145" s="82">
        <v>-0.2205920517986171</v>
      </c>
      <c r="E145" s="82">
        <v>-0.4043076096279908</v>
      </c>
      <c r="F145" s="82">
        <v>1</v>
      </c>
      <c r="G145" s="82">
        <v>-0.3589962400287205</v>
      </c>
      <c r="H145" s="82">
        <v>1</v>
      </c>
      <c r="I145" s="82">
        <v>1</v>
      </c>
      <c r="J145" s="82">
        <v>1.620475484525266</v>
      </c>
      <c r="K145" s="82">
        <v>-0.3307827954317919</v>
      </c>
      <c r="L145" s="82">
        <v>1.6292736962503651</v>
      </c>
      <c r="M145" s="82">
        <v>0</v>
      </c>
      <c r="N145" s="82">
        <v>0</v>
      </c>
      <c r="O145" s="82">
        <v>1</v>
      </c>
      <c r="P145" s="82">
        <v>1</v>
      </c>
      <c r="Q145" s="82">
        <v>0</v>
      </c>
      <c r="R145" s="82">
        <v>1</v>
      </c>
      <c r="S145" s="82">
        <v>0.4926115015487899</v>
      </c>
      <c r="T145" s="82">
        <v>-0.2908375253735555</v>
      </c>
      <c r="U145" s="82">
        <v>3.1240804053506808</v>
      </c>
      <c r="V145" s="82">
        <v>3.339824770510821</v>
      </c>
      <c r="W145" s="82">
        <v>2.9164833485313606</v>
      </c>
      <c r="X145" s="82">
        <v>2.02223596943961</v>
      </c>
      <c r="Y145" s="82">
        <v>3.2496684180984077</v>
      </c>
      <c r="Z145" s="82">
        <v>3.5134661070368374</v>
      </c>
      <c r="AA145" s="82">
        <v>-3.1031391276361506</v>
      </c>
      <c r="AB145" s="82">
        <v>1.124206350984044</v>
      </c>
      <c r="AC145" s="82">
        <v>-0.3486148002786102</v>
      </c>
      <c r="AD145" s="82">
        <v>0</v>
      </c>
      <c r="AG145" s="82">
        <v>1</v>
      </c>
      <c r="AH145" s="82">
        <v>-0.37271752941640585</v>
      </c>
      <c r="AI145" s="82">
        <v>5.752185435268652</v>
      </c>
      <c r="AJ145" s="82">
        <v>-0.512989176042577</v>
      </c>
      <c r="AK145" s="82">
        <v>1</v>
      </c>
      <c r="AL145" s="82">
        <v>-0.2636207937660764</v>
      </c>
      <c r="AM145" s="82">
        <v>1</v>
      </c>
      <c r="AN145" s="82">
        <v>0</v>
      </c>
      <c r="AO145" s="82">
        <v>1.7092801885039879</v>
      </c>
      <c r="AP145" s="82">
        <v>-0.2875341081893248</v>
      </c>
      <c r="AQ145" s="82">
        <v>1.917015124342744</v>
      </c>
      <c r="AR145" s="82">
        <v>-0.4512583353391188</v>
      </c>
      <c r="AS145" s="82">
        <v>0</v>
      </c>
      <c r="AT145" s="82">
        <v>1</v>
      </c>
      <c r="AU145" s="82">
        <v>1</v>
      </c>
      <c r="AV145" s="82">
        <v>0</v>
      </c>
      <c r="AW145" s="82">
        <v>1</v>
      </c>
      <c r="AX145" s="82">
        <v>1</v>
      </c>
      <c r="AY145" s="82">
        <v>-0.2636207937660764</v>
      </c>
      <c r="AZ145" s="82">
        <v>-0.15625458990395572</v>
      </c>
      <c r="BA145" s="82">
        <v>-0.2656987340167092</v>
      </c>
      <c r="BB145" s="82">
        <v>-0.31102988019262884</v>
      </c>
      <c r="BC145" s="82">
        <v>-0.23929645804649086</v>
      </c>
      <c r="BD145" s="82">
        <v>-0.136965070612938</v>
      </c>
      <c r="BE145" s="82">
        <v>-0.20912784321517983</v>
      </c>
      <c r="BF145" s="82">
        <v>0.40246986076580243</v>
      </c>
      <c r="BG145" s="82">
        <v>0.2219225048151669</v>
      </c>
      <c r="BH145" s="82">
        <v>-0.2325355168732301</v>
      </c>
      <c r="BI145" s="82">
        <v>0</v>
      </c>
    </row>
    <row r="146" spans="1:61" ht="12.75">
      <c r="A146" t="s">
        <v>50</v>
      </c>
      <c r="B146" s="82">
        <v>0</v>
      </c>
      <c r="C146" s="82">
        <v>-0.5690672248402007</v>
      </c>
      <c r="D146" s="82">
        <v>-0.2205920517986171</v>
      </c>
      <c r="E146" s="82">
        <v>1.3027689643568594</v>
      </c>
      <c r="F146" s="82">
        <v>0</v>
      </c>
      <c r="G146" s="82">
        <v>-0.3589962400287205</v>
      </c>
      <c r="H146" s="82">
        <v>0</v>
      </c>
      <c r="I146" s="82">
        <v>0</v>
      </c>
      <c r="J146" s="82">
        <v>-0.5464946648692246</v>
      </c>
      <c r="K146" s="82">
        <v>-0.3307827954317919</v>
      </c>
      <c r="L146" s="82">
        <v>-0.4068617549273092</v>
      </c>
      <c r="M146" s="82">
        <v>0</v>
      </c>
      <c r="N146" s="82">
        <v>0</v>
      </c>
      <c r="O146" s="82">
        <v>1</v>
      </c>
      <c r="P146" s="82">
        <v>0</v>
      </c>
      <c r="Q146" s="82">
        <v>0</v>
      </c>
      <c r="R146" s="82">
        <v>0</v>
      </c>
      <c r="S146" s="82">
        <v>0.4926115015487899</v>
      </c>
      <c r="T146" s="82">
        <v>-0.2908375253735555</v>
      </c>
      <c r="U146" s="82">
        <v>-0.4733455159622244</v>
      </c>
      <c r="V146" s="82">
        <v>-0.4628221592093647</v>
      </c>
      <c r="W146" s="82">
        <v>-0.4675278650317449</v>
      </c>
      <c r="X146" s="82">
        <v>-0.47003322532920666</v>
      </c>
      <c r="Y146" s="82">
        <v>-0.4642383454426297</v>
      </c>
      <c r="Z146" s="82">
        <v>-0.4868848163309475</v>
      </c>
      <c r="AA146" s="82">
        <v>0.4374305325386015</v>
      </c>
      <c r="AB146" s="82">
        <v>-0.19025030555114608</v>
      </c>
      <c r="AC146" s="82">
        <v>2.3008576818388278</v>
      </c>
      <c r="AD146" s="82">
        <v>0</v>
      </c>
      <c r="AG146" s="82">
        <v>0</v>
      </c>
      <c r="AH146" s="82">
        <v>-0.37271752941640585</v>
      </c>
      <c r="AI146" s="82">
        <v>-0.4866274012483241</v>
      </c>
      <c r="AJ146" s="82">
        <v>1.923709410159664</v>
      </c>
      <c r="AK146" s="82">
        <v>0</v>
      </c>
      <c r="AL146" s="82">
        <v>-0.2636207937660764</v>
      </c>
      <c r="AM146" s="82">
        <v>0</v>
      </c>
      <c r="AN146" s="82">
        <v>0</v>
      </c>
      <c r="AO146" s="82">
        <v>-0.5460200602165516</v>
      </c>
      <c r="AP146" s="82">
        <v>-0.2875341081893248</v>
      </c>
      <c r="AQ146" s="82">
        <v>-0.3932215306522776</v>
      </c>
      <c r="AR146" s="82">
        <v>-0.4512583353391188</v>
      </c>
      <c r="AS146" s="82">
        <v>0</v>
      </c>
      <c r="AT146" s="82">
        <v>1</v>
      </c>
      <c r="AU146" s="82">
        <v>0</v>
      </c>
      <c r="AV146" s="82">
        <v>0</v>
      </c>
      <c r="AW146" s="82">
        <v>0</v>
      </c>
      <c r="AX146" s="82">
        <v>1</v>
      </c>
      <c r="AY146" s="82">
        <v>-0.2636207937660764</v>
      </c>
      <c r="AZ146" s="82">
        <v>-0.15625458990395572</v>
      </c>
      <c r="BA146" s="82">
        <v>-0.2656987340167092</v>
      </c>
      <c r="BB146" s="82">
        <v>-0.31102988019262884</v>
      </c>
      <c r="BC146" s="82">
        <v>-0.23929645804649086</v>
      </c>
      <c r="BD146" s="82">
        <v>-0.136965070612938</v>
      </c>
      <c r="BE146" s="82">
        <v>-0.20912784321517983</v>
      </c>
      <c r="BF146" s="82">
        <v>0.40246986076580243</v>
      </c>
      <c r="BG146" s="82">
        <v>-0.5270111044615368</v>
      </c>
      <c r="BH146" s="82">
        <v>1.3799336358128633</v>
      </c>
      <c r="BI146" s="82">
        <v>0</v>
      </c>
    </row>
    <row r="147" spans="1:61" ht="12.75">
      <c r="A147" t="s">
        <v>47</v>
      </c>
      <c r="B147" s="82">
        <v>1</v>
      </c>
      <c r="C147" s="82">
        <v>-0.5690672248402007</v>
      </c>
      <c r="D147" s="82">
        <v>-0.2205920517986171</v>
      </c>
      <c r="E147" s="82">
        <v>-0.4043076096279908</v>
      </c>
      <c r="F147" s="82">
        <v>1</v>
      </c>
      <c r="G147" s="82">
        <v>-0.3589962400287205</v>
      </c>
      <c r="H147" s="82">
        <v>0</v>
      </c>
      <c r="I147" s="82">
        <v>0</v>
      </c>
      <c r="J147" s="82">
        <v>-0.5464946648692246</v>
      </c>
      <c r="K147" s="82">
        <v>-0.3307827954317919</v>
      </c>
      <c r="L147" s="82">
        <v>-0.4068617549273092</v>
      </c>
      <c r="M147" s="82">
        <v>0</v>
      </c>
      <c r="N147" s="82">
        <v>0</v>
      </c>
      <c r="O147" s="82">
        <v>1</v>
      </c>
      <c r="P147" s="82">
        <v>1</v>
      </c>
      <c r="Q147" s="82">
        <v>0</v>
      </c>
      <c r="R147" s="82">
        <v>1</v>
      </c>
      <c r="S147" s="82">
        <v>0.4926115015487899</v>
      </c>
      <c r="T147" s="82">
        <v>-0.2908375253735555</v>
      </c>
      <c r="U147" s="82">
        <v>-0.4733455159622244</v>
      </c>
      <c r="V147" s="82">
        <v>-0.4628221592093647</v>
      </c>
      <c r="W147" s="82">
        <v>-0.4675278650317449</v>
      </c>
      <c r="X147" s="82">
        <v>-0.47003322532920666</v>
      </c>
      <c r="Y147" s="82">
        <v>-0.4642383454426297</v>
      </c>
      <c r="Z147" s="82">
        <v>-0.4868848163309475</v>
      </c>
      <c r="AA147" s="82">
        <v>0.4374305325386015</v>
      </c>
      <c r="AB147" s="82">
        <v>-0.19025030555114608</v>
      </c>
      <c r="AC147" s="82">
        <v>-0.3486148002786102</v>
      </c>
      <c r="AD147" s="82">
        <v>1</v>
      </c>
      <c r="AG147" s="82">
        <v>1</v>
      </c>
      <c r="AH147" s="82">
        <v>-0.07846684829819069</v>
      </c>
      <c r="AI147" s="82">
        <v>-0.4866274012483241</v>
      </c>
      <c r="AJ147" s="82">
        <v>-0.512989176042577</v>
      </c>
      <c r="AK147" s="82">
        <v>1</v>
      </c>
      <c r="AL147" s="82">
        <v>-0.2636207937660764</v>
      </c>
      <c r="AM147" s="82">
        <v>0</v>
      </c>
      <c r="AN147" s="82">
        <v>0</v>
      </c>
      <c r="AO147" s="82">
        <v>-0.5460200602165516</v>
      </c>
      <c r="AP147" s="82">
        <v>-0.2875341081893248</v>
      </c>
      <c r="AQ147" s="82">
        <v>-0.3932215306522776</v>
      </c>
      <c r="AR147" s="82">
        <v>-0.4512583353391188</v>
      </c>
      <c r="AS147" s="82">
        <v>0</v>
      </c>
      <c r="AT147" s="82">
        <v>1</v>
      </c>
      <c r="AU147" s="82">
        <v>1</v>
      </c>
      <c r="AV147" s="82">
        <v>0</v>
      </c>
      <c r="AW147" s="82">
        <v>1</v>
      </c>
      <c r="AX147" s="82">
        <v>1</v>
      </c>
      <c r="AY147" s="82">
        <v>-0.2636207937660764</v>
      </c>
      <c r="AZ147" s="82">
        <v>-0.15625458990395572</v>
      </c>
      <c r="BA147" s="82">
        <v>-0.2656987340167092</v>
      </c>
      <c r="BB147" s="82">
        <v>-0.31102988019262884</v>
      </c>
      <c r="BC147" s="82">
        <v>-0.23929645804649086</v>
      </c>
      <c r="BD147" s="82">
        <v>-0.136965070612938</v>
      </c>
      <c r="BE147" s="82">
        <v>-0.20912784321517983</v>
      </c>
      <c r="BF147" s="82">
        <v>0.40246986076580243</v>
      </c>
      <c r="BG147" s="82">
        <v>-0.5260169448032048</v>
      </c>
      <c r="BH147" s="82">
        <v>-0.2325355168732301</v>
      </c>
      <c r="BI147" s="82">
        <v>0</v>
      </c>
    </row>
    <row r="148" spans="1:61" ht="12.75">
      <c r="A148" t="s">
        <v>62</v>
      </c>
      <c r="B148" s="82">
        <v>0</v>
      </c>
      <c r="C148" s="82">
        <v>-0.5690672248402007</v>
      </c>
      <c r="D148" s="82">
        <v>-0.2205920517986171</v>
      </c>
      <c r="E148" s="82">
        <v>-0.4043076096279908</v>
      </c>
      <c r="F148" s="82">
        <v>0</v>
      </c>
      <c r="G148" s="82">
        <v>-0.3589962400287205</v>
      </c>
      <c r="H148" s="82">
        <v>0</v>
      </c>
      <c r="I148" s="82">
        <v>1</v>
      </c>
      <c r="J148" s="82">
        <v>-0.5464946648692246</v>
      </c>
      <c r="K148" s="82">
        <v>-0.3307827954317919</v>
      </c>
      <c r="L148" s="82">
        <v>-0.4068617549273092</v>
      </c>
      <c r="M148" s="82">
        <v>0</v>
      </c>
      <c r="N148" s="82">
        <v>0</v>
      </c>
      <c r="O148" s="82">
        <v>1</v>
      </c>
      <c r="P148" s="82">
        <v>1</v>
      </c>
      <c r="Q148" s="82">
        <v>0</v>
      </c>
      <c r="R148" s="82">
        <v>1</v>
      </c>
      <c r="S148" s="82">
        <v>0.4926115015487899</v>
      </c>
      <c r="T148" s="82">
        <v>-0.2908375253735555</v>
      </c>
      <c r="U148" s="82">
        <v>-0.4733455159622244</v>
      </c>
      <c r="V148" s="82">
        <v>-0.4628221592093647</v>
      </c>
      <c r="W148" s="82">
        <v>-0.4675278650317449</v>
      </c>
      <c r="X148" s="82">
        <v>-0.47003322532920666</v>
      </c>
      <c r="Y148" s="82">
        <v>-0.4642383454426297</v>
      </c>
      <c r="Z148" s="82">
        <v>-0.4868848163309475</v>
      </c>
      <c r="AA148" s="82">
        <v>0.4374305325386015</v>
      </c>
      <c r="AB148" s="82">
        <v>-0.19025030555114608</v>
      </c>
      <c r="AC148" s="82">
        <v>-0.3486148002786102</v>
      </c>
      <c r="AD148" s="82">
        <v>0</v>
      </c>
      <c r="AG148" s="82">
        <v>0</v>
      </c>
      <c r="AH148" s="82">
        <v>-0.37271752941640585</v>
      </c>
      <c r="AI148" s="82">
        <v>1.0730758078809197</v>
      </c>
      <c r="AJ148" s="82">
        <v>-0.512989176042577</v>
      </c>
      <c r="AK148" s="82">
        <v>0</v>
      </c>
      <c r="AL148" s="82">
        <v>-0.2636207937660764</v>
      </c>
      <c r="AM148" s="82">
        <v>0</v>
      </c>
      <c r="AN148" s="82">
        <v>0</v>
      </c>
      <c r="AO148" s="82">
        <v>-0.5460200602165516</v>
      </c>
      <c r="AP148" s="82">
        <v>-0.2875341081893248</v>
      </c>
      <c r="AQ148" s="82">
        <v>-0.3932215306522776</v>
      </c>
      <c r="AR148" s="82">
        <v>-0.4512583353391188</v>
      </c>
      <c r="AS148" s="82">
        <v>0</v>
      </c>
      <c r="AT148" s="82">
        <v>1</v>
      </c>
      <c r="AU148" s="82">
        <v>1</v>
      </c>
      <c r="AV148" s="82">
        <v>0</v>
      </c>
      <c r="AW148" s="82">
        <v>1</v>
      </c>
      <c r="AX148" s="82">
        <v>1</v>
      </c>
      <c r="AY148" s="82">
        <v>-0.2636207937660764</v>
      </c>
      <c r="AZ148" s="82">
        <v>-0.15625458990395572</v>
      </c>
      <c r="BA148" s="82">
        <v>-0.2656987340167092</v>
      </c>
      <c r="BB148" s="82">
        <v>-0.31102988019262884</v>
      </c>
      <c r="BC148" s="82">
        <v>-0.23929645804649086</v>
      </c>
      <c r="BD148" s="82">
        <v>-0.136965070612938</v>
      </c>
      <c r="BE148" s="82">
        <v>-0.20912784321517983</v>
      </c>
      <c r="BF148" s="82">
        <v>0.40246986076580243</v>
      </c>
      <c r="BG148" s="82">
        <v>-0.4407511847736049</v>
      </c>
      <c r="BH148" s="82">
        <v>-0.2325355168732301</v>
      </c>
      <c r="BI148" s="82">
        <v>0</v>
      </c>
    </row>
    <row r="149" spans="1:61" ht="12.75">
      <c r="A149" t="s">
        <v>30</v>
      </c>
      <c r="B149" s="82">
        <v>1</v>
      </c>
      <c r="C149" s="82">
        <v>1.0943600477696167</v>
      </c>
      <c r="D149" s="82">
        <v>3.1324071355403627</v>
      </c>
      <c r="E149" s="82">
        <v>1.3027689643568594</v>
      </c>
      <c r="F149" s="82">
        <v>1</v>
      </c>
      <c r="G149" s="82">
        <v>-0.0380113665912763</v>
      </c>
      <c r="H149" s="82">
        <v>0</v>
      </c>
      <c r="I149" s="82">
        <v>0</v>
      </c>
      <c r="J149" s="82">
        <v>-0.5464946648692246</v>
      </c>
      <c r="K149" s="82">
        <v>-0.3307827954317919</v>
      </c>
      <c r="L149" s="82">
        <v>-0.4068617549273092</v>
      </c>
      <c r="M149" s="82">
        <v>0</v>
      </c>
      <c r="N149" s="82">
        <v>0</v>
      </c>
      <c r="O149" s="82">
        <v>1</v>
      </c>
      <c r="P149" s="82">
        <v>1</v>
      </c>
      <c r="Q149" s="82">
        <v>0</v>
      </c>
      <c r="R149" s="82">
        <v>1</v>
      </c>
      <c r="S149" s="82">
        <v>0.4926115015487899</v>
      </c>
      <c r="T149" s="82">
        <v>-0.2908375253735555</v>
      </c>
      <c r="U149" s="82">
        <v>-0.4733455159622244</v>
      </c>
      <c r="V149" s="82">
        <v>-0.4628221592093647</v>
      </c>
      <c r="W149" s="82">
        <v>-0.4675278650317449</v>
      </c>
      <c r="X149" s="82">
        <v>-0.47003322532920666</v>
      </c>
      <c r="Y149" s="82">
        <v>-0.4642383454426297</v>
      </c>
      <c r="Z149" s="82">
        <v>-0.4868848163309475</v>
      </c>
      <c r="AA149" s="82">
        <v>0.4374305325386015</v>
      </c>
      <c r="AB149" s="82">
        <v>1.124206350984044</v>
      </c>
      <c r="AC149" s="82">
        <v>2.3008576818388278</v>
      </c>
      <c r="AD149" s="82">
        <v>0</v>
      </c>
      <c r="AG149" s="82">
        <v>1</v>
      </c>
      <c r="AH149" s="82">
        <v>-0.07846684829819069</v>
      </c>
      <c r="AI149" s="82">
        <v>-0.17468675942247533</v>
      </c>
      <c r="AJ149" s="82">
        <v>1.923709410159664</v>
      </c>
      <c r="AK149" s="82">
        <v>0</v>
      </c>
      <c r="AL149" s="82">
        <v>-0.2636207937660764</v>
      </c>
      <c r="AM149" s="82">
        <v>0</v>
      </c>
      <c r="AN149" s="82">
        <v>0</v>
      </c>
      <c r="AO149" s="82">
        <v>-0.5460200602165516</v>
      </c>
      <c r="AP149" s="82">
        <v>-0.2875341081893248</v>
      </c>
      <c r="AQ149" s="82">
        <v>-0.3932215306522776</v>
      </c>
      <c r="AR149" s="82">
        <v>-0.4512583353391188</v>
      </c>
      <c r="AS149" s="82">
        <v>0</v>
      </c>
      <c r="AT149" s="82">
        <v>1</v>
      </c>
      <c r="AU149" s="82">
        <v>1</v>
      </c>
      <c r="AV149" s="82">
        <v>0</v>
      </c>
      <c r="AW149" s="82">
        <v>1</v>
      </c>
      <c r="AX149" s="82">
        <v>1</v>
      </c>
      <c r="AY149" s="82">
        <v>-0.2636207937660764</v>
      </c>
      <c r="AZ149" s="82">
        <v>-0.15625458990395572</v>
      </c>
      <c r="BA149" s="82">
        <v>-0.2656987340167092</v>
      </c>
      <c r="BB149" s="82">
        <v>-0.31102988019262884</v>
      </c>
      <c r="BC149" s="82">
        <v>-0.23929645804649086</v>
      </c>
      <c r="BD149" s="82">
        <v>-0.136965070612938</v>
      </c>
      <c r="BE149" s="82">
        <v>-0.20912784321517983</v>
      </c>
      <c r="BF149" s="82">
        <v>0.40246986076580243</v>
      </c>
      <c r="BG149" s="82">
        <v>0.4993593268003246</v>
      </c>
      <c r="BH149" s="82">
        <v>1.4051576607969447</v>
      </c>
      <c r="BI149" s="82">
        <v>0</v>
      </c>
    </row>
    <row r="150" spans="1:61" ht="12.75">
      <c r="A150" t="s">
        <v>48</v>
      </c>
      <c r="B150" s="82">
        <v>1</v>
      </c>
      <c r="C150" s="82">
        <v>-0.5690672248402007</v>
      </c>
      <c r="D150" s="82">
        <v>-0.2205920517986171</v>
      </c>
      <c r="E150" s="82">
        <v>-0.4043076096279908</v>
      </c>
      <c r="F150" s="82">
        <v>0</v>
      </c>
      <c r="G150" s="82">
        <v>-0.3589962400287205</v>
      </c>
      <c r="H150" s="82">
        <v>0</v>
      </c>
      <c r="I150" s="82">
        <v>0</v>
      </c>
      <c r="J150" s="82">
        <v>-0.5464946648692246</v>
      </c>
      <c r="K150" s="82">
        <v>-0.3307827954317919</v>
      </c>
      <c r="L150" s="82">
        <v>-0.4068617549273092</v>
      </c>
      <c r="M150" s="82">
        <v>0</v>
      </c>
      <c r="N150" s="82">
        <v>0</v>
      </c>
      <c r="O150" s="82">
        <v>1</v>
      </c>
      <c r="P150" s="82">
        <v>0</v>
      </c>
      <c r="Q150" s="82">
        <v>0</v>
      </c>
      <c r="R150" s="82">
        <v>1</v>
      </c>
      <c r="S150" s="82">
        <v>0.4926115015487899</v>
      </c>
      <c r="T150" s="82">
        <v>-0.2908375253735555</v>
      </c>
      <c r="U150" s="82">
        <v>-0.4733455159622244</v>
      </c>
      <c r="V150" s="82">
        <v>-0.4628221592093647</v>
      </c>
      <c r="W150" s="82">
        <v>-0.4675278650317449</v>
      </c>
      <c r="X150" s="82">
        <v>-0.47003322532920666</v>
      </c>
      <c r="Y150" s="82">
        <v>-0.4642383454426297</v>
      </c>
      <c r="Z150" s="82">
        <v>-0.4868848163309475</v>
      </c>
      <c r="AA150" s="82">
        <v>0.4374305325386015</v>
      </c>
      <c r="AB150" s="82">
        <v>-0.19025030555114608</v>
      </c>
      <c r="AC150" s="82">
        <v>-0.3486148002786102</v>
      </c>
      <c r="AD150" s="82">
        <v>1</v>
      </c>
      <c r="AG150" s="82">
        <v>1</v>
      </c>
      <c r="AH150" s="82">
        <v>-0.07846684829819069</v>
      </c>
      <c r="AI150" s="82">
        <v>-0.4866274012483241</v>
      </c>
      <c r="AJ150" s="82">
        <v>-0.512989176042577</v>
      </c>
      <c r="AK150" s="82">
        <v>0</v>
      </c>
      <c r="AL150" s="82">
        <v>-0.2636207937660764</v>
      </c>
      <c r="AM150" s="82">
        <v>0</v>
      </c>
      <c r="AN150" s="82">
        <v>0</v>
      </c>
      <c r="AO150" s="82">
        <v>-0.5460200602165516</v>
      </c>
      <c r="AP150" s="82">
        <v>-0.2875341081893248</v>
      </c>
      <c r="AQ150" s="82">
        <v>-0.3932215306522776</v>
      </c>
      <c r="AR150" s="82">
        <v>-0.4512583353391188</v>
      </c>
      <c r="AS150" s="82">
        <v>0</v>
      </c>
      <c r="AT150" s="82">
        <v>1</v>
      </c>
      <c r="AU150" s="82">
        <v>0</v>
      </c>
      <c r="AV150" s="82">
        <v>0</v>
      </c>
      <c r="AW150" s="82">
        <v>1</v>
      </c>
      <c r="AX150" s="82">
        <v>1</v>
      </c>
      <c r="AY150" s="82">
        <v>-0.2636207937660764</v>
      </c>
      <c r="AZ150" s="82">
        <v>-0.15625458990395572</v>
      </c>
      <c r="BA150" s="82">
        <v>-0.2656987340167092</v>
      </c>
      <c r="BB150" s="82">
        <v>-0.31102988019262884</v>
      </c>
      <c r="BC150" s="82">
        <v>-0.23929645804649086</v>
      </c>
      <c r="BD150" s="82">
        <v>-0.136965070612938</v>
      </c>
      <c r="BE150" s="82">
        <v>-0.20912784321517983</v>
      </c>
      <c r="BF150" s="82">
        <v>0.40246986076580243</v>
      </c>
      <c r="BG150" s="82">
        <v>-0.49682178950352446</v>
      </c>
      <c r="BH150" s="82">
        <v>-0.2325355168732301</v>
      </c>
      <c r="BI150" s="82">
        <v>0</v>
      </c>
    </row>
    <row r="151" spans="1:61" ht="12.75">
      <c r="A151" t="s">
        <v>73</v>
      </c>
      <c r="B151" s="82">
        <v>0</v>
      </c>
      <c r="C151" s="82">
        <v>-0.5690672248402007</v>
      </c>
      <c r="D151" s="82">
        <v>-0.2205920517986171</v>
      </c>
      <c r="E151" s="82">
        <v>-0.4043076096279908</v>
      </c>
      <c r="F151" s="82">
        <v>0</v>
      </c>
      <c r="G151" s="82">
        <v>-0.3589962400287205</v>
      </c>
      <c r="H151" s="82">
        <v>0</v>
      </c>
      <c r="I151" s="82">
        <v>0</v>
      </c>
      <c r="J151" s="82">
        <v>-0.5464946648692246</v>
      </c>
      <c r="K151" s="82">
        <v>-0.3307827954317919</v>
      </c>
      <c r="L151" s="82">
        <v>-0.4068617549273092</v>
      </c>
      <c r="M151" s="82">
        <v>0</v>
      </c>
      <c r="N151" s="82">
        <v>0</v>
      </c>
      <c r="O151" s="82">
        <v>1</v>
      </c>
      <c r="P151" s="82">
        <v>1</v>
      </c>
      <c r="Q151" s="82">
        <v>0</v>
      </c>
      <c r="R151" s="82">
        <v>1</v>
      </c>
      <c r="S151" s="82">
        <v>0.4926115015487899</v>
      </c>
      <c r="T151" s="82">
        <v>-0.2908375253735555</v>
      </c>
      <c r="U151" s="82">
        <v>-0.4733455159622244</v>
      </c>
      <c r="V151" s="82">
        <v>-0.4628221592093647</v>
      </c>
      <c r="W151" s="82">
        <v>-0.4675278650317449</v>
      </c>
      <c r="X151" s="82">
        <v>-0.47003322532920666</v>
      </c>
      <c r="Y151" s="82">
        <v>-0.4642383454426297</v>
      </c>
      <c r="Z151" s="82">
        <v>-0.4868848163309475</v>
      </c>
      <c r="AA151" s="82">
        <v>0.4374305325386015</v>
      </c>
      <c r="AB151" s="82">
        <v>-1.5047069620863363</v>
      </c>
      <c r="AC151" s="82">
        <v>-0.3486148002786102</v>
      </c>
      <c r="AD151" s="82">
        <v>0</v>
      </c>
      <c r="AG151" s="82">
        <v>0</v>
      </c>
      <c r="AH151" s="82">
        <v>-0.07846684829819069</v>
      </c>
      <c r="AI151" s="82">
        <v>-0.4866274012483241</v>
      </c>
      <c r="AJ151" s="82">
        <v>-0.512989176042577</v>
      </c>
      <c r="AK151" s="82">
        <v>0</v>
      </c>
      <c r="AL151" s="82">
        <v>-0.2636207937660764</v>
      </c>
      <c r="AM151" s="82">
        <v>0</v>
      </c>
      <c r="AN151" s="82">
        <v>0</v>
      </c>
      <c r="AO151" s="82">
        <v>-0.5460200602165516</v>
      </c>
      <c r="AP151" s="82">
        <v>-0.2875341081893248</v>
      </c>
      <c r="AQ151" s="82">
        <v>-0.3932215306522776</v>
      </c>
      <c r="AR151" s="82">
        <v>-0.4512583353391188</v>
      </c>
      <c r="AS151" s="82">
        <v>0</v>
      </c>
      <c r="AT151" s="82">
        <v>1</v>
      </c>
      <c r="AU151" s="82">
        <v>1</v>
      </c>
      <c r="AV151" s="82">
        <v>0</v>
      </c>
      <c r="AW151" s="82">
        <v>1</v>
      </c>
      <c r="AX151" s="82">
        <v>1</v>
      </c>
      <c r="AY151" s="82">
        <v>-0.2636207937660764</v>
      </c>
      <c r="AZ151" s="82">
        <v>-0.15625458990395572</v>
      </c>
      <c r="BA151" s="82">
        <v>-0.2656987340167092</v>
      </c>
      <c r="BB151" s="82">
        <v>-0.31102988019262884</v>
      </c>
      <c r="BC151" s="82">
        <v>-0.23929645804649086</v>
      </c>
      <c r="BD151" s="82">
        <v>-0.136965070612938</v>
      </c>
      <c r="BE151" s="82">
        <v>-0.20912784321517983</v>
      </c>
      <c r="BF151" s="82">
        <v>0.40246986076580243</v>
      </c>
      <c r="BG151" s="82">
        <v>-0.4894650080318684</v>
      </c>
      <c r="BH151" s="82">
        <v>-0.2325355168732301</v>
      </c>
      <c r="BI151" s="82">
        <v>0</v>
      </c>
    </row>
    <row r="152" spans="1:61" ht="12.75">
      <c r="A152" t="s">
        <v>45</v>
      </c>
      <c r="B152" s="82">
        <v>0</v>
      </c>
      <c r="C152" s="82">
        <v>-0.5690672248402007</v>
      </c>
      <c r="D152" s="82">
        <v>-0.2205920517986171</v>
      </c>
      <c r="E152" s="82">
        <v>-0.4043076096279908</v>
      </c>
      <c r="F152" s="82">
        <v>0</v>
      </c>
      <c r="G152" s="82">
        <v>-0.3589962400287205</v>
      </c>
      <c r="H152" s="82">
        <v>0</v>
      </c>
      <c r="I152" s="82">
        <v>0</v>
      </c>
      <c r="J152" s="82">
        <v>-0.5464946648692246</v>
      </c>
      <c r="K152" s="82">
        <v>-0.3307827954317919</v>
      </c>
      <c r="L152" s="82">
        <v>-0.4068617549273092</v>
      </c>
      <c r="M152" s="82">
        <v>0</v>
      </c>
      <c r="N152" s="82">
        <v>0</v>
      </c>
      <c r="O152" s="82">
        <v>1</v>
      </c>
      <c r="P152" s="82">
        <v>0</v>
      </c>
      <c r="Q152" s="82">
        <v>0</v>
      </c>
      <c r="R152" s="82">
        <v>1</v>
      </c>
      <c r="S152" s="82">
        <v>0.4926115015487899</v>
      </c>
      <c r="T152" s="82">
        <v>-0.2908375253735555</v>
      </c>
      <c r="U152" s="82">
        <v>-0.4733455159622244</v>
      </c>
      <c r="V152" s="82">
        <v>-0.4628221592093647</v>
      </c>
      <c r="W152" s="82">
        <v>-0.4675278650317449</v>
      </c>
      <c r="X152" s="82">
        <v>-0.47003322532920666</v>
      </c>
      <c r="Y152" s="82">
        <v>-0.4642383454426297</v>
      </c>
      <c r="Z152" s="82">
        <v>-0.4868848163309475</v>
      </c>
      <c r="AA152" s="82">
        <v>0.4374305325386015</v>
      </c>
      <c r="AB152" s="82">
        <v>-0.19025030555114608</v>
      </c>
      <c r="AC152" s="82">
        <v>0.9761214407801088</v>
      </c>
      <c r="AD152" s="82">
        <v>0</v>
      </c>
      <c r="AG152" s="82">
        <v>0</v>
      </c>
      <c r="AH152" s="82">
        <v>-0.37271752941640585</v>
      </c>
      <c r="AI152" s="82">
        <v>-0.4866274012483241</v>
      </c>
      <c r="AJ152" s="82">
        <v>-0.512989176042577</v>
      </c>
      <c r="AK152" s="82">
        <v>0</v>
      </c>
      <c r="AL152" s="82">
        <v>-0.2636207937660764</v>
      </c>
      <c r="AM152" s="82">
        <v>0</v>
      </c>
      <c r="AN152" s="82">
        <v>0</v>
      </c>
      <c r="AO152" s="82">
        <v>-0.5460200602165516</v>
      </c>
      <c r="AP152" s="82">
        <v>-0.2875341081893248</v>
      </c>
      <c r="AQ152" s="82">
        <v>-0.3932215306522776</v>
      </c>
      <c r="AR152" s="82">
        <v>-0.4512583353391188</v>
      </c>
      <c r="AS152" s="82">
        <v>0</v>
      </c>
      <c r="AT152" s="82">
        <v>1</v>
      </c>
      <c r="AU152" s="82">
        <v>0</v>
      </c>
      <c r="AV152" s="82">
        <v>0</v>
      </c>
      <c r="AW152" s="82">
        <v>1</v>
      </c>
      <c r="AX152" s="82">
        <v>1</v>
      </c>
      <c r="AY152" s="82">
        <v>-0.2636207937660764</v>
      </c>
      <c r="AZ152" s="82">
        <v>-0.15625458990395572</v>
      </c>
      <c r="BA152" s="82">
        <v>-0.2656987340167092</v>
      </c>
      <c r="BB152" s="82">
        <v>-0.31102988019262884</v>
      </c>
      <c r="BC152" s="82">
        <v>-0.23929645804649086</v>
      </c>
      <c r="BD152" s="82">
        <v>-0.136965070612938</v>
      </c>
      <c r="BE152" s="82">
        <v>-0.20912784321517983</v>
      </c>
      <c r="BF152" s="82">
        <v>0.40246986076580243</v>
      </c>
      <c r="BG152" s="82">
        <v>-0.40747997487476373</v>
      </c>
      <c r="BH152" s="82">
        <v>-0.021401085524993056</v>
      </c>
      <c r="BI152" s="82">
        <v>0</v>
      </c>
    </row>
    <row r="153" spans="1:61" ht="12.75">
      <c r="A153" t="s">
        <v>63</v>
      </c>
      <c r="B153" s="82">
        <v>1</v>
      </c>
      <c r="C153" s="82">
        <v>-0.5690672248402007</v>
      </c>
      <c r="D153" s="82">
        <v>-0.2205920517986171</v>
      </c>
      <c r="E153" s="82">
        <v>-0.4043076096279908</v>
      </c>
      <c r="F153" s="82">
        <v>0</v>
      </c>
      <c r="G153" s="82">
        <v>-0.3589962400287205</v>
      </c>
      <c r="H153" s="82">
        <v>0</v>
      </c>
      <c r="I153" s="82">
        <v>1</v>
      </c>
      <c r="J153" s="82">
        <v>-0.5464946648692246</v>
      </c>
      <c r="K153" s="82">
        <v>-0.3307827954317919</v>
      </c>
      <c r="L153" s="82">
        <v>-0.4068617549273092</v>
      </c>
      <c r="M153" s="82">
        <v>0</v>
      </c>
      <c r="N153" s="82">
        <v>0</v>
      </c>
      <c r="O153" s="82">
        <v>1</v>
      </c>
      <c r="P153" s="82">
        <v>1</v>
      </c>
      <c r="Q153" s="82">
        <v>0</v>
      </c>
      <c r="R153" s="82">
        <v>1</v>
      </c>
      <c r="S153" s="82">
        <v>0.4926115015487899</v>
      </c>
      <c r="T153" s="82">
        <v>-0.2908375253735555</v>
      </c>
      <c r="U153" s="82">
        <v>-0.4733455159622244</v>
      </c>
      <c r="V153" s="82">
        <v>-0.4628221592093647</v>
      </c>
      <c r="W153" s="82">
        <v>-0.4675278650317449</v>
      </c>
      <c r="X153" s="82">
        <v>-0.47003322532920666</v>
      </c>
      <c r="Y153" s="82">
        <v>-0.4642383454426297</v>
      </c>
      <c r="Z153" s="82">
        <v>-0.4868848163309475</v>
      </c>
      <c r="AA153" s="82">
        <v>0.4374305325386015</v>
      </c>
      <c r="AB153" s="82">
        <v>1.124206350984044</v>
      </c>
      <c r="AC153" s="82">
        <v>-0.3486148002786102</v>
      </c>
      <c r="AD153" s="82">
        <v>0</v>
      </c>
      <c r="AG153" s="82">
        <v>1</v>
      </c>
      <c r="AH153" s="82">
        <v>-0.37271752941640585</v>
      </c>
      <c r="AI153" s="82">
        <v>1.6969570915326173</v>
      </c>
      <c r="AJ153" s="82">
        <v>-0.512989176042577</v>
      </c>
      <c r="AK153" s="82">
        <v>0</v>
      </c>
      <c r="AL153" s="82">
        <v>-0.2636207937660764</v>
      </c>
      <c r="AM153" s="82">
        <v>0</v>
      </c>
      <c r="AN153" s="82">
        <v>0</v>
      </c>
      <c r="AO153" s="82">
        <v>-0.5460200602165516</v>
      </c>
      <c r="AP153" s="82">
        <v>-0.2875341081893248</v>
      </c>
      <c r="AQ153" s="82">
        <v>-0.3932215306522776</v>
      </c>
      <c r="AR153" s="82">
        <v>-0.4512583353391188</v>
      </c>
      <c r="AS153" s="82">
        <v>0</v>
      </c>
      <c r="AT153" s="82">
        <v>1</v>
      </c>
      <c r="AU153" s="82">
        <v>1</v>
      </c>
      <c r="AV153" s="82">
        <v>0</v>
      </c>
      <c r="AW153" s="82">
        <v>1</v>
      </c>
      <c r="AX153" s="82">
        <v>1</v>
      </c>
      <c r="AY153" s="82">
        <v>-0.2636207937660764</v>
      </c>
      <c r="AZ153" s="82">
        <v>-0.15625458990395572</v>
      </c>
      <c r="BA153" s="82">
        <v>-0.2656987340167092</v>
      </c>
      <c r="BB153" s="82">
        <v>-0.31102988019262884</v>
      </c>
      <c r="BC153" s="82">
        <v>-0.23929645804649086</v>
      </c>
      <c r="BD153" s="82">
        <v>-0.136965070612938</v>
      </c>
      <c r="BE153" s="82">
        <v>-0.20912784321517983</v>
      </c>
      <c r="BF153" s="82">
        <v>0.40246986076580243</v>
      </c>
      <c r="BG153" s="82">
        <v>0.4428910582070722</v>
      </c>
      <c r="BH153" s="82">
        <v>-0.2325355168732301</v>
      </c>
      <c r="BI153" s="82">
        <v>0</v>
      </c>
    </row>
    <row r="154" spans="1:61" ht="12.75">
      <c r="A154" t="s">
        <v>26</v>
      </c>
      <c r="B154" s="82">
        <v>1</v>
      </c>
      <c r="C154" s="82">
        <v>1.0943600477696167</v>
      </c>
      <c r="D154" s="82">
        <v>3.1324071355403627</v>
      </c>
      <c r="E154" s="82">
        <v>1.3027689643568594</v>
      </c>
      <c r="F154" s="82">
        <v>1</v>
      </c>
      <c r="G154" s="82">
        <v>0.603958380283612</v>
      </c>
      <c r="H154" s="82">
        <v>0</v>
      </c>
      <c r="I154" s="82">
        <v>0</v>
      </c>
      <c r="J154" s="82">
        <v>-0.5464946648692246</v>
      </c>
      <c r="K154" s="82">
        <v>-0.3307827954317919</v>
      </c>
      <c r="L154" s="82">
        <v>-0.4068617549273092</v>
      </c>
      <c r="M154" s="82">
        <v>0</v>
      </c>
      <c r="N154" s="82">
        <v>0</v>
      </c>
      <c r="O154" s="82">
        <v>1</v>
      </c>
      <c r="P154" s="82">
        <v>1</v>
      </c>
      <c r="Q154" s="82">
        <v>0</v>
      </c>
      <c r="R154" s="82">
        <v>1</v>
      </c>
      <c r="S154" s="82">
        <v>0.4926115015487899</v>
      </c>
      <c r="T154" s="82">
        <v>1.5511334686589626</v>
      </c>
      <c r="U154" s="82">
        <v>-0.4733455159622244</v>
      </c>
      <c r="V154" s="82">
        <v>-0.4628221592093647</v>
      </c>
      <c r="W154" s="82">
        <v>-0.4675278650317449</v>
      </c>
      <c r="X154" s="82">
        <v>-0.47003322532920666</v>
      </c>
      <c r="Y154" s="82">
        <v>-0.4642383454426297</v>
      </c>
      <c r="Z154" s="82">
        <v>-0.4868848163309475</v>
      </c>
      <c r="AA154" s="82">
        <v>0.4374305325386015</v>
      </c>
      <c r="AB154" s="82">
        <v>1.124206350984044</v>
      </c>
      <c r="AC154" s="82">
        <v>-0.3486148002786102</v>
      </c>
      <c r="AD154" s="82">
        <v>0</v>
      </c>
      <c r="AG154" s="82">
        <v>1</v>
      </c>
      <c r="AH154" s="82">
        <v>0.21578383282002447</v>
      </c>
      <c r="AI154" s="82">
        <v>0.13725388240337344</v>
      </c>
      <c r="AJ154" s="82">
        <v>1.923709410159664</v>
      </c>
      <c r="AK154" s="82">
        <v>0</v>
      </c>
      <c r="AL154" s="82">
        <v>-0.2636207937660764</v>
      </c>
      <c r="AM154" s="82">
        <v>0</v>
      </c>
      <c r="AN154" s="82">
        <v>0</v>
      </c>
      <c r="AO154" s="82">
        <v>-0.5460200602165516</v>
      </c>
      <c r="AP154" s="82">
        <v>-0.2875341081893248</v>
      </c>
      <c r="AQ154" s="82">
        <v>-0.3932215306522776</v>
      </c>
      <c r="AR154" s="82">
        <v>-0.4512583353391188</v>
      </c>
      <c r="AS154" s="82">
        <v>0</v>
      </c>
      <c r="AT154" s="82">
        <v>1</v>
      </c>
      <c r="AU154" s="82">
        <v>0</v>
      </c>
      <c r="AV154" s="82">
        <v>0</v>
      </c>
      <c r="AW154" s="82">
        <v>1</v>
      </c>
      <c r="AX154" s="82">
        <v>1</v>
      </c>
      <c r="AY154" s="82">
        <v>-0.2636207937660764</v>
      </c>
      <c r="AZ154" s="82">
        <v>-0.15625458990395572</v>
      </c>
      <c r="BA154" s="82">
        <v>-0.2656987340167092</v>
      </c>
      <c r="BB154" s="82">
        <v>-0.31102988019262884</v>
      </c>
      <c r="BC154" s="82">
        <v>-0.23929645804649086</v>
      </c>
      <c r="BD154" s="82">
        <v>-0.136965070612938</v>
      </c>
      <c r="BE154" s="82">
        <v>-0.20912784321517983</v>
      </c>
      <c r="BF154" s="82">
        <v>0.40246986076580243</v>
      </c>
      <c r="BG154" s="82">
        <v>0.21821097542406112</v>
      </c>
      <c r="BH154" s="82">
        <v>-0.2325355168732301</v>
      </c>
      <c r="BI154" s="82">
        <v>0</v>
      </c>
    </row>
    <row r="155" spans="1:61" ht="12.75">
      <c r="A155" t="s">
        <v>59</v>
      </c>
      <c r="B155" s="82">
        <v>0</v>
      </c>
      <c r="C155" s="82">
        <v>-0.5690672248402007</v>
      </c>
      <c r="D155" s="82">
        <v>-0.2205920517986171</v>
      </c>
      <c r="E155" s="82">
        <v>-0.4043076096279908</v>
      </c>
      <c r="F155" s="82">
        <v>0</v>
      </c>
      <c r="G155" s="82">
        <v>-0.3589962400287205</v>
      </c>
      <c r="H155" s="82">
        <v>0</v>
      </c>
      <c r="I155" s="82">
        <v>0</v>
      </c>
      <c r="J155" s="82">
        <v>-0.5464946648692246</v>
      </c>
      <c r="K155" s="82">
        <v>-0.3307827954317919</v>
      </c>
      <c r="L155" s="82">
        <v>-0.4068617549273092</v>
      </c>
      <c r="M155" s="82">
        <v>0</v>
      </c>
      <c r="N155" s="82">
        <v>0</v>
      </c>
      <c r="O155" s="82">
        <v>1</v>
      </c>
      <c r="P155" s="82">
        <v>1</v>
      </c>
      <c r="Q155" s="82">
        <v>0</v>
      </c>
      <c r="R155" s="82">
        <v>1</v>
      </c>
      <c r="S155" s="82">
        <v>0.4926115015487899</v>
      </c>
      <c r="T155" s="82">
        <v>-0.2908375253735555</v>
      </c>
      <c r="U155" s="82">
        <v>-0.4733455159622244</v>
      </c>
      <c r="V155" s="82">
        <v>-0.4628221592093647</v>
      </c>
      <c r="W155" s="82">
        <v>-0.4675278650317449</v>
      </c>
      <c r="X155" s="82">
        <v>-0.47003322532920666</v>
      </c>
      <c r="Y155" s="82">
        <v>-0.4642383454426297</v>
      </c>
      <c r="Z155" s="82">
        <v>-0.4868848163309475</v>
      </c>
      <c r="AA155" s="82">
        <v>0.4374305325386015</v>
      </c>
      <c r="AB155" s="82">
        <v>-0.19025030555114608</v>
      </c>
      <c r="AC155" s="82">
        <v>-0.3486148002786102</v>
      </c>
      <c r="AD155" s="82">
        <v>0</v>
      </c>
      <c r="AG155" s="82">
        <v>0</v>
      </c>
      <c r="AH155" s="82">
        <v>-0.37271752941640585</v>
      </c>
      <c r="AI155" s="82">
        <v>-0.4866274012483241</v>
      </c>
      <c r="AJ155" s="82">
        <v>-0.512989176042577</v>
      </c>
      <c r="AK155" s="82">
        <v>0</v>
      </c>
      <c r="AL155" s="82">
        <v>-0.2636207937660764</v>
      </c>
      <c r="AM155" s="82">
        <v>0</v>
      </c>
      <c r="AN155" s="82">
        <v>0</v>
      </c>
      <c r="AO155" s="82">
        <v>-0.5460200602165516</v>
      </c>
      <c r="AP155" s="82">
        <v>-0.2875341081893248</v>
      </c>
      <c r="AQ155" s="82">
        <v>-0.3932215306522776</v>
      </c>
      <c r="AR155" s="82">
        <v>-0.4512583353391188</v>
      </c>
      <c r="AS155" s="82">
        <v>0</v>
      </c>
      <c r="AT155" s="82">
        <v>1</v>
      </c>
      <c r="AU155" s="82">
        <v>1</v>
      </c>
      <c r="AV155" s="82">
        <v>0</v>
      </c>
      <c r="AW155" s="82">
        <v>1</v>
      </c>
      <c r="AX155" s="82">
        <v>1</v>
      </c>
      <c r="AY155" s="82">
        <v>-0.2636207937660764</v>
      </c>
      <c r="AZ155" s="82">
        <v>-0.15625458990395572</v>
      </c>
      <c r="BA155" s="82">
        <v>-0.2656987340167092</v>
      </c>
      <c r="BB155" s="82">
        <v>-0.31102988019262884</v>
      </c>
      <c r="BC155" s="82">
        <v>-0.23929645804649086</v>
      </c>
      <c r="BD155" s="82">
        <v>-0.136965070612938</v>
      </c>
      <c r="BE155" s="82">
        <v>-0.20912784321517983</v>
      </c>
      <c r="BF155" s="82">
        <v>0.40246986076580243</v>
      </c>
      <c r="BG155" s="82">
        <v>-0.15542736283234745</v>
      </c>
      <c r="BH155" s="82">
        <v>-0.2325355168732301</v>
      </c>
      <c r="BI155" s="82">
        <v>0</v>
      </c>
    </row>
    <row r="156" spans="1:61" ht="12.75">
      <c r="A156" t="s">
        <v>55</v>
      </c>
      <c r="B156" s="82">
        <v>0</v>
      </c>
      <c r="C156" s="82">
        <v>-0.5690672248402007</v>
      </c>
      <c r="D156" s="82">
        <v>-0.2205920517986171</v>
      </c>
      <c r="E156" s="82">
        <v>-0.4043076096279908</v>
      </c>
      <c r="F156" s="82">
        <v>0</v>
      </c>
      <c r="G156" s="82">
        <v>-0.3589962400287205</v>
      </c>
      <c r="H156" s="82">
        <v>0</v>
      </c>
      <c r="I156" s="82">
        <v>0</v>
      </c>
      <c r="J156" s="82">
        <v>-0.5464946648692246</v>
      </c>
      <c r="K156" s="82">
        <v>-0.3307827954317919</v>
      </c>
      <c r="L156" s="82">
        <v>-0.4068617549273092</v>
      </c>
      <c r="M156" s="82">
        <v>0</v>
      </c>
      <c r="N156" s="82">
        <v>0</v>
      </c>
      <c r="O156" s="82">
        <v>1</v>
      </c>
      <c r="P156" s="82">
        <v>1</v>
      </c>
      <c r="Q156" s="82">
        <v>0</v>
      </c>
      <c r="R156" s="82">
        <v>1</v>
      </c>
      <c r="S156" s="82">
        <v>0.4926115015487899</v>
      </c>
      <c r="T156" s="82">
        <v>-0.2908375253735555</v>
      </c>
      <c r="U156" s="82">
        <v>-0.4733455159622244</v>
      </c>
      <c r="V156" s="82">
        <v>-0.4628221592093647</v>
      </c>
      <c r="W156" s="82">
        <v>-0.4675278650317449</v>
      </c>
      <c r="X156" s="82">
        <v>-0.47003322532920666</v>
      </c>
      <c r="Y156" s="82">
        <v>-0.4642383454426297</v>
      </c>
      <c r="Z156" s="82">
        <v>-0.4868848163309475</v>
      </c>
      <c r="AA156" s="82">
        <v>0.4374305325386015</v>
      </c>
      <c r="AB156" s="82">
        <v>-0.19025030555114608</v>
      </c>
      <c r="AC156" s="82">
        <v>-0.3486148002786102</v>
      </c>
      <c r="AD156" s="82">
        <v>0</v>
      </c>
      <c r="AG156" s="82">
        <v>0</v>
      </c>
      <c r="AH156" s="82">
        <v>-0.37271752941640585</v>
      </c>
      <c r="AI156" s="82">
        <v>-0.4866274012483241</v>
      </c>
      <c r="AJ156" s="82">
        <v>-0.512989176042577</v>
      </c>
      <c r="AK156" s="82">
        <v>0</v>
      </c>
      <c r="AL156" s="82">
        <v>-0.2636207937660764</v>
      </c>
      <c r="AM156" s="82">
        <v>0</v>
      </c>
      <c r="AN156" s="82">
        <v>0</v>
      </c>
      <c r="AO156" s="82">
        <v>-0.5460200602165516</v>
      </c>
      <c r="AP156" s="82">
        <v>-0.2875341081893248</v>
      </c>
      <c r="AQ156" s="82">
        <v>-0.3932215306522776</v>
      </c>
      <c r="AR156" s="82">
        <v>-0.4512583353391188</v>
      </c>
      <c r="AS156" s="82">
        <v>0</v>
      </c>
      <c r="AT156" s="82">
        <v>1</v>
      </c>
      <c r="AU156" s="82">
        <v>1</v>
      </c>
      <c r="AV156" s="82">
        <v>0</v>
      </c>
      <c r="AW156" s="82">
        <v>1</v>
      </c>
      <c r="AX156" s="82">
        <v>1</v>
      </c>
      <c r="AY156" s="82">
        <v>-0.2636207937660764</v>
      </c>
      <c r="AZ156" s="82">
        <v>-0.15625458990395572</v>
      </c>
      <c r="BA156" s="82">
        <v>-0.2656987340167092</v>
      </c>
      <c r="BB156" s="82">
        <v>-0.31102988019262884</v>
      </c>
      <c r="BC156" s="82">
        <v>-0.23929645804649086</v>
      </c>
      <c r="BD156" s="82">
        <v>-0.136965070612938</v>
      </c>
      <c r="BE156" s="82">
        <v>-0.20912784321517983</v>
      </c>
      <c r="BF156" s="82">
        <v>0.40246986076580243</v>
      </c>
      <c r="BG156" s="82">
        <v>-0.3305651559751518</v>
      </c>
      <c r="BH156" s="82">
        <v>-0.2325355168732301</v>
      </c>
      <c r="BI156" s="82">
        <v>0</v>
      </c>
    </row>
    <row r="157" spans="1:61" ht="12.75">
      <c r="A157" t="s">
        <v>31</v>
      </c>
      <c r="B157" s="82">
        <v>1</v>
      </c>
      <c r="C157" s="82">
        <v>2.757787320379434</v>
      </c>
      <c r="D157" s="82">
        <v>-0.2205920517986171</v>
      </c>
      <c r="E157" s="82">
        <v>1.3027689643568594</v>
      </c>
      <c r="F157" s="82">
        <v>1</v>
      </c>
      <c r="G157" s="82">
        <v>-0.3589962400287205</v>
      </c>
      <c r="H157" s="82">
        <v>1</v>
      </c>
      <c r="I157" s="82">
        <v>0</v>
      </c>
      <c r="J157" s="82">
        <v>0.5369904098280208</v>
      </c>
      <c r="K157" s="82">
        <v>5.769719579334862</v>
      </c>
      <c r="L157" s="82">
        <v>0.42610274782719393</v>
      </c>
      <c r="M157" s="82">
        <v>0</v>
      </c>
      <c r="N157" s="82">
        <v>0</v>
      </c>
      <c r="O157" s="82">
        <v>1</v>
      </c>
      <c r="P157" s="82">
        <v>0</v>
      </c>
      <c r="Q157" s="82">
        <v>0</v>
      </c>
      <c r="R157" s="82">
        <v>1</v>
      </c>
      <c r="S157" s="82">
        <v>0.4926115015487899</v>
      </c>
      <c r="T157" s="82">
        <v>1.5511334686589626</v>
      </c>
      <c r="U157" s="82">
        <v>0.725796457808744</v>
      </c>
      <c r="V157" s="82">
        <v>1.438501305650728</v>
      </c>
      <c r="W157" s="82">
        <v>1.2244777417498078</v>
      </c>
      <c r="X157" s="82">
        <v>1.1914795711833377</v>
      </c>
      <c r="Y157" s="82">
        <v>1.392715036327889</v>
      </c>
      <c r="Z157" s="82">
        <v>1.5132906453529449</v>
      </c>
      <c r="AA157" s="82">
        <v>0.09955560305514566</v>
      </c>
      <c r="AB157" s="82">
        <v>2.438663007519234</v>
      </c>
      <c r="AC157" s="82">
        <v>-0.3486148002786102</v>
      </c>
      <c r="AD157" s="82">
        <v>0</v>
      </c>
      <c r="AG157" s="82">
        <v>1</v>
      </c>
      <c r="AH157" s="82">
        <v>3.7467920062386066</v>
      </c>
      <c r="AI157" s="82">
        <v>2.6327790170101637</v>
      </c>
      <c r="AJ157" s="82">
        <v>1.923709410159664</v>
      </c>
      <c r="AK157" s="82">
        <v>1</v>
      </c>
      <c r="AL157" s="82">
        <v>-0.2636207937660764</v>
      </c>
      <c r="AM157" s="82">
        <v>1</v>
      </c>
      <c r="AN157" s="82">
        <v>0</v>
      </c>
      <c r="AO157" s="82">
        <v>0.3561000392716641</v>
      </c>
      <c r="AP157" s="82">
        <v>-0.2875341081893248</v>
      </c>
      <c r="AQ157" s="82">
        <v>0.4153612985959799</v>
      </c>
      <c r="AR157" s="82">
        <v>2.1868673174126525</v>
      </c>
      <c r="AS157" s="82">
        <v>0</v>
      </c>
      <c r="AT157" s="82">
        <v>1</v>
      </c>
      <c r="AU157" s="82">
        <v>0</v>
      </c>
      <c r="AV157" s="82">
        <v>0</v>
      </c>
      <c r="AW157" s="82">
        <v>1</v>
      </c>
      <c r="AX157" s="82">
        <v>1</v>
      </c>
      <c r="AY157" s="82">
        <v>3.743415271478285</v>
      </c>
      <c r="AZ157" s="82">
        <v>-0.13295709841864628</v>
      </c>
      <c r="BA157" s="82">
        <v>0.41016334622798006</v>
      </c>
      <c r="BB157" s="82">
        <v>0.5545827648740188</v>
      </c>
      <c r="BC157" s="82">
        <v>-0.06698499443742745</v>
      </c>
      <c r="BD157" s="82">
        <v>-0.08153465797041215</v>
      </c>
      <c r="BE157" s="82">
        <v>0.010068908138825909</v>
      </c>
      <c r="BF157" s="82">
        <v>-0.013255198794477</v>
      </c>
      <c r="BG157" s="82">
        <v>1.8728903107516879</v>
      </c>
      <c r="BH157" s="82">
        <v>-0.2325355168732301</v>
      </c>
      <c r="BI157" s="82">
        <v>0</v>
      </c>
    </row>
    <row r="158" spans="1:61" ht="12.75">
      <c r="A158" t="s">
        <v>25</v>
      </c>
      <c r="B158" s="82">
        <v>1</v>
      </c>
      <c r="C158" s="82">
        <v>-0.5690672248402007</v>
      </c>
      <c r="D158" s="82">
        <v>-0.2205920517986171</v>
      </c>
      <c r="E158" s="82">
        <v>-0.4043076096279908</v>
      </c>
      <c r="F158" s="82">
        <v>0</v>
      </c>
      <c r="G158" s="82">
        <v>-0.3589962400287205</v>
      </c>
      <c r="H158" s="82">
        <v>1</v>
      </c>
      <c r="I158" s="82">
        <v>0</v>
      </c>
      <c r="J158" s="82">
        <v>1.9816371760910145</v>
      </c>
      <c r="K158" s="82">
        <v>0.8893176795215388</v>
      </c>
      <c r="L158" s="82">
        <v>1.444170473416031</v>
      </c>
      <c r="M158" s="82">
        <v>0</v>
      </c>
      <c r="N158" s="82">
        <v>0</v>
      </c>
      <c r="O158" s="82">
        <v>1</v>
      </c>
      <c r="P158" s="82">
        <v>1</v>
      </c>
      <c r="Q158" s="82">
        <v>0</v>
      </c>
      <c r="R158" s="82">
        <v>1</v>
      </c>
      <c r="S158" s="82">
        <v>0.4926115015487899</v>
      </c>
      <c r="T158" s="82">
        <v>-0.2908375253735555</v>
      </c>
      <c r="U158" s="82">
        <v>1.9249384315797122</v>
      </c>
      <c r="V158" s="82">
        <v>1.438501305650728</v>
      </c>
      <c r="W158" s="82">
        <v>2.070480545140584</v>
      </c>
      <c r="X158" s="82">
        <v>2.02223596943961</v>
      </c>
      <c r="Y158" s="82">
        <v>1.392715036327889</v>
      </c>
      <c r="Z158" s="82">
        <v>0.5132029145109986</v>
      </c>
      <c r="AA158" s="82">
        <v>-2.894495739917431</v>
      </c>
      <c r="AB158" s="82">
        <v>1.124206350984044</v>
      </c>
      <c r="AC158" s="82">
        <v>-0.3486148002786102</v>
      </c>
      <c r="AD158" s="82">
        <v>0</v>
      </c>
      <c r="AG158" s="82">
        <v>1</v>
      </c>
      <c r="AH158" s="82">
        <v>-0.37271752941640585</v>
      </c>
      <c r="AI158" s="82">
        <v>-0.4866274012483241</v>
      </c>
      <c r="AJ158" s="82">
        <v>-0.512989176042577</v>
      </c>
      <c r="AK158" s="82">
        <v>0</v>
      </c>
      <c r="AL158" s="82">
        <v>-0.2636207937660764</v>
      </c>
      <c r="AM158" s="82">
        <v>1</v>
      </c>
      <c r="AN158" s="82">
        <v>0</v>
      </c>
      <c r="AO158" s="82">
        <v>2.1603402382480956</v>
      </c>
      <c r="AP158" s="82">
        <v>-0.2875341081893248</v>
      </c>
      <c r="AQ158" s="82">
        <v>1.917015124342744</v>
      </c>
      <c r="AR158" s="82">
        <v>-0.4512583353391188</v>
      </c>
      <c r="AS158" s="82">
        <v>0</v>
      </c>
      <c r="AT158" s="82">
        <v>1</v>
      </c>
      <c r="AU158" s="82">
        <v>1</v>
      </c>
      <c r="AV158" s="82">
        <v>0</v>
      </c>
      <c r="AW158" s="82">
        <v>1</v>
      </c>
      <c r="AX158" s="82">
        <v>1</v>
      </c>
      <c r="AY158" s="82">
        <v>-0.2636207937660764</v>
      </c>
      <c r="AZ158" s="82">
        <v>-0.07395991706754723</v>
      </c>
      <c r="BA158" s="82">
        <v>0.7687840418680192</v>
      </c>
      <c r="BB158" s="82">
        <v>1.6064027812631427</v>
      </c>
      <c r="BC158" s="82">
        <v>0.3578925870643727</v>
      </c>
      <c r="BD158" s="82">
        <v>-0.048572829703840616</v>
      </c>
      <c r="BE158" s="82">
        <v>-0.17694337800543827</v>
      </c>
      <c r="BF158" s="82">
        <v>-1.8582049729214678</v>
      </c>
      <c r="BG158" s="82">
        <v>0.0868493459031384</v>
      </c>
      <c r="BH158" s="82">
        <v>-0.2325355168732301</v>
      </c>
      <c r="BI158" s="82">
        <v>0</v>
      </c>
    </row>
    <row r="159" spans="1:61" ht="12.75">
      <c r="A159" t="s">
        <v>19</v>
      </c>
      <c r="B159" s="82">
        <v>1</v>
      </c>
      <c r="C159" s="82">
        <v>-0.5690672248402007</v>
      </c>
      <c r="D159" s="82">
        <v>-0.2205920517986171</v>
      </c>
      <c r="E159" s="82">
        <v>-0.4043076096279908</v>
      </c>
      <c r="F159" s="82">
        <v>1</v>
      </c>
      <c r="G159" s="82">
        <v>2.2088827474708332</v>
      </c>
      <c r="H159" s="82">
        <v>1</v>
      </c>
      <c r="I159" s="82">
        <v>0</v>
      </c>
      <c r="J159" s="82">
        <v>1.2593137929595177</v>
      </c>
      <c r="K159" s="82">
        <v>-0.3307827954317919</v>
      </c>
      <c r="L159" s="82">
        <v>0.7037575820786949</v>
      </c>
      <c r="M159" s="82">
        <v>0</v>
      </c>
      <c r="N159" s="82">
        <v>0</v>
      </c>
      <c r="O159" s="82">
        <v>1</v>
      </c>
      <c r="P159" s="82">
        <v>1</v>
      </c>
      <c r="Q159" s="82">
        <v>1</v>
      </c>
      <c r="R159" s="82">
        <v>1</v>
      </c>
      <c r="S159" s="82">
        <v>0.4926115015487899</v>
      </c>
      <c r="T159" s="82">
        <v>-0.2908375253735555</v>
      </c>
      <c r="U159" s="82">
        <v>1.9249384315797122</v>
      </c>
      <c r="V159" s="82">
        <v>1.438501305650728</v>
      </c>
      <c r="W159" s="82">
        <v>2.070480545140584</v>
      </c>
      <c r="X159" s="82">
        <v>2.02223596943961</v>
      </c>
      <c r="Y159" s="82">
        <v>1.392715036327889</v>
      </c>
      <c r="Z159" s="82">
        <v>1.5132906453529449</v>
      </c>
      <c r="AA159" s="82">
        <v>-1.4354903626025073</v>
      </c>
      <c r="AB159" s="82">
        <v>-0.19025030555114608</v>
      </c>
      <c r="AC159" s="82">
        <v>-0.3486148002786102</v>
      </c>
      <c r="AD159" s="82">
        <v>1</v>
      </c>
      <c r="AG159" s="82">
        <v>1</v>
      </c>
      <c r="AH159" s="82">
        <v>-0.37271752941640585</v>
      </c>
      <c r="AI159" s="82">
        <v>-0.4866274012483241</v>
      </c>
      <c r="AJ159" s="82">
        <v>-0.512989176042577</v>
      </c>
      <c r="AK159" s="82">
        <v>0</v>
      </c>
      <c r="AL159" s="82">
        <v>-0.2636207937660764</v>
      </c>
      <c r="AM159" s="82">
        <v>1</v>
      </c>
      <c r="AN159" s="82">
        <v>0</v>
      </c>
      <c r="AO159" s="82">
        <v>1.25822013875988</v>
      </c>
      <c r="AP159" s="82">
        <v>-0.2875341081893248</v>
      </c>
      <c r="AQ159" s="82">
        <v>0.7618967968452333</v>
      </c>
      <c r="AR159" s="82">
        <v>2.1868673174126525</v>
      </c>
      <c r="AS159" s="82">
        <v>0</v>
      </c>
      <c r="AT159" s="82">
        <v>1</v>
      </c>
      <c r="AU159" s="82">
        <v>0</v>
      </c>
      <c r="AV159" s="82">
        <v>0</v>
      </c>
      <c r="AW159" s="82">
        <v>1</v>
      </c>
      <c r="AX159" s="82">
        <v>1</v>
      </c>
      <c r="AY159" s="82">
        <v>-0.2636207937660764</v>
      </c>
      <c r="AZ159" s="82">
        <v>-0.1562545609305799</v>
      </c>
      <c r="BA159" s="82">
        <v>-0.2656987340167092</v>
      </c>
      <c r="BB159" s="82">
        <v>-0.3059972485352646</v>
      </c>
      <c r="BC159" s="82">
        <v>-0.23929645804649086</v>
      </c>
      <c r="BD159" s="82">
        <v>-0.13695321384018025</v>
      </c>
      <c r="BE159" s="82">
        <v>0.0010983444314298615</v>
      </c>
      <c r="BF159" s="82">
        <v>0.40246986076580243</v>
      </c>
      <c r="BG159" s="82">
        <v>0.26437312222593934</v>
      </c>
      <c r="BH159" s="82">
        <v>-0.2325355168732301</v>
      </c>
      <c r="BI159" s="82">
        <v>0</v>
      </c>
    </row>
    <row r="160" spans="1:61" ht="12.75">
      <c r="A160" t="s">
        <v>91</v>
      </c>
      <c r="B160" s="82">
        <v>0</v>
      </c>
      <c r="C160" s="82">
        <v>-0.5690672248402007</v>
      </c>
      <c r="D160" s="82">
        <v>-0.2205920517986171</v>
      </c>
      <c r="E160" s="82">
        <v>-0.4043076096279908</v>
      </c>
      <c r="F160" s="82">
        <v>0</v>
      </c>
      <c r="G160" s="82">
        <v>-0.3589962400287205</v>
      </c>
      <c r="H160" s="82">
        <v>0</v>
      </c>
      <c r="I160" s="82">
        <v>0</v>
      </c>
      <c r="J160" s="82">
        <v>-0.5464946648692246</v>
      </c>
      <c r="K160" s="82">
        <v>-0.3307827954317919</v>
      </c>
      <c r="L160" s="82">
        <v>-0.4068617549273092</v>
      </c>
      <c r="M160" s="82">
        <v>0</v>
      </c>
      <c r="N160" s="82">
        <v>0</v>
      </c>
      <c r="O160" s="82">
        <v>1</v>
      </c>
      <c r="P160" s="82">
        <v>1</v>
      </c>
      <c r="Q160" s="82">
        <v>0</v>
      </c>
      <c r="R160" s="82">
        <v>1</v>
      </c>
      <c r="S160" s="82">
        <v>0.4926115015487899</v>
      </c>
      <c r="T160" s="82">
        <v>-0.2908375253735555</v>
      </c>
      <c r="U160" s="82">
        <v>-0.4733455159622244</v>
      </c>
      <c r="V160" s="82">
        <v>-0.4628221592093647</v>
      </c>
      <c r="W160" s="82">
        <v>-0.4675278650317449</v>
      </c>
      <c r="X160" s="82">
        <v>-0.47003322532920666</v>
      </c>
      <c r="Y160" s="82">
        <v>-0.4642383454426297</v>
      </c>
      <c r="Z160" s="82">
        <v>-0.4868848163309475</v>
      </c>
      <c r="AA160" s="82">
        <v>0.4374305325386015</v>
      </c>
      <c r="AB160" s="82">
        <v>-1.5047069620863363</v>
      </c>
      <c r="AC160" s="82">
        <v>-0.3486148002786102</v>
      </c>
      <c r="AD160" s="82">
        <v>0</v>
      </c>
      <c r="AG160" s="82">
        <v>0</v>
      </c>
      <c r="AH160" s="82">
        <v>-0.37271752941640585</v>
      </c>
      <c r="AI160" s="82">
        <v>-0.4866274012483241</v>
      </c>
      <c r="AJ160" s="82">
        <v>-0.512989176042577</v>
      </c>
      <c r="AK160" s="82">
        <v>0</v>
      </c>
      <c r="AL160" s="82">
        <v>-0.2636207937660764</v>
      </c>
      <c r="AM160" s="82">
        <v>1</v>
      </c>
      <c r="AN160" s="82">
        <v>0</v>
      </c>
      <c r="AO160" s="82">
        <v>1.25822013875988</v>
      </c>
      <c r="AP160" s="82">
        <v>-0.2875341081893248</v>
      </c>
      <c r="AQ160" s="82">
        <v>-0.3932215306522776</v>
      </c>
      <c r="AR160" s="82">
        <v>2.1868673174126525</v>
      </c>
      <c r="AS160" s="82">
        <v>0</v>
      </c>
      <c r="AT160" s="82">
        <v>1</v>
      </c>
      <c r="AU160" s="82">
        <v>1</v>
      </c>
      <c r="AV160" s="82">
        <v>0</v>
      </c>
      <c r="AW160" s="82">
        <v>1</v>
      </c>
      <c r="AX160" s="82">
        <v>1</v>
      </c>
      <c r="AY160" s="82">
        <v>-0.2636207937660764</v>
      </c>
      <c r="AZ160" s="82">
        <v>-0.15625458990395572</v>
      </c>
      <c r="BA160" s="82">
        <v>-0.2656987340167092</v>
      </c>
      <c r="BB160" s="82">
        <v>-0.31102988019262884</v>
      </c>
      <c r="BC160" s="82">
        <v>-0.23929645804649086</v>
      </c>
      <c r="BD160" s="82">
        <v>-0.136965070612938</v>
      </c>
      <c r="BE160" s="82">
        <v>-0.20912784321517983</v>
      </c>
      <c r="BF160" s="82">
        <v>0.40246986076580243</v>
      </c>
      <c r="BG160" s="82">
        <v>-0.7297865361059681</v>
      </c>
      <c r="BH160" s="82">
        <v>-0.2325355168732301</v>
      </c>
      <c r="BI160" s="82">
        <v>0</v>
      </c>
    </row>
    <row r="161" spans="1:61" ht="12.75">
      <c r="A161" t="s">
        <v>89</v>
      </c>
      <c r="B161" s="82">
        <v>1</v>
      </c>
      <c r="C161" s="82">
        <v>-0.5690672248402007</v>
      </c>
      <c r="D161" s="82">
        <v>-0.2205920517986171</v>
      </c>
      <c r="E161" s="82">
        <v>-0.4043076096279908</v>
      </c>
      <c r="F161" s="82">
        <v>0</v>
      </c>
      <c r="G161" s="82">
        <v>-0.3589962400287205</v>
      </c>
      <c r="H161" s="82">
        <v>0</v>
      </c>
      <c r="I161" s="82">
        <v>1</v>
      </c>
      <c r="J161" s="82">
        <v>-0.5464946648692246</v>
      </c>
      <c r="K161" s="82">
        <v>-0.3307827954317919</v>
      </c>
      <c r="L161" s="82">
        <v>-0.4068617549273092</v>
      </c>
      <c r="M161" s="82">
        <v>0</v>
      </c>
      <c r="N161" s="82">
        <v>0</v>
      </c>
      <c r="O161" s="82">
        <v>1</v>
      </c>
      <c r="P161" s="82">
        <v>1</v>
      </c>
      <c r="Q161" s="82">
        <v>0</v>
      </c>
      <c r="R161" s="82">
        <v>1</v>
      </c>
      <c r="S161" s="82">
        <v>0.4926115015487899</v>
      </c>
      <c r="T161" s="82">
        <v>-0.2908375253735555</v>
      </c>
      <c r="U161" s="82">
        <v>-0.4733455159622244</v>
      </c>
      <c r="V161" s="82">
        <v>-0.4628221592093647</v>
      </c>
      <c r="W161" s="82">
        <v>-0.4675278650317449</v>
      </c>
      <c r="X161" s="82">
        <v>-0.47003322532920666</v>
      </c>
      <c r="Y161" s="82">
        <v>-0.4642383454426297</v>
      </c>
      <c r="Z161" s="82">
        <v>-0.4868848163309475</v>
      </c>
      <c r="AA161" s="82">
        <v>0.4374305325386015</v>
      </c>
      <c r="AB161" s="82">
        <v>1.124206350984044</v>
      </c>
      <c r="AC161" s="82">
        <v>-0.3486148002786102</v>
      </c>
      <c r="AD161" s="82">
        <v>0</v>
      </c>
      <c r="AG161" s="82">
        <v>1</v>
      </c>
      <c r="AH161" s="82">
        <v>-0.07846684829819069</v>
      </c>
      <c r="AI161" s="82">
        <v>-0.17468675942247533</v>
      </c>
      <c r="AJ161" s="82">
        <v>-0.512989176042577</v>
      </c>
      <c r="AK161" s="82">
        <v>0</v>
      </c>
      <c r="AL161" s="82">
        <v>-0.2636207937660764</v>
      </c>
      <c r="AM161" s="82">
        <v>1</v>
      </c>
      <c r="AN161" s="82">
        <v>0</v>
      </c>
      <c r="AO161" s="82">
        <v>1.25822013875988</v>
      </c>
      <c r="AP161" s="82">
        <v>-0.2875341081893248</v>
      </c>
      <c r="AQ161" s="82">
        <v>0.7618967968452333</v>
      </c>
      <c r="AR161" s="82">
        <v>-0.4512583353391188</v>
      </c>
      <c r="AS161" s="82">
        <v>0</v>
      </c>
      <c r="AT161" s="82">
        <v>1</v>
      </c>
      <c r="AU161" s="82">
        <v>1</v>
      </c>
      <c r="AV161" s="82">
        <v>0</v>
      </c>
      <c r="AW161" s="82">
        <v>1</v>
      </c>
      <c r="AX161" s="82">
        <v>1</v>
      </c>
      <c r="AY161" s="82">
        <v>-0.2636207937660764</v>
      </c>
      <c r="AZ161" s="82">
        <v>-0.15625458990395572</v>
      </c>
      <c r="BA161" s="82">
        <v>-0.2656987340167092</v>
      </c>
      <c r="BB161" s="82">
        <v>-0.31102988019262884</v>
      </c>
      <c r="BC161" s="82">
        <v>-0.23929645804649086</v>
      </c>
      <c r="BD161" s="82">
        <v>-0.136965070612938</v>
      </c>
      <c r="BE161" s="82">
        <v>-0.20912784321517983</v>
      </c>
      <c r="BF161" s="82">
        <v>0.40246986076580243</v>
      </c>
      <c r="BG161" s="82">
        <v>1.0536364749756406</v>
      </c>
      <c r="BH161" s="82">
        <v>-0.2325355168732301</v>
      </c>
      <c r="BI161" s="82">
        <v>0</v>
      </c>
    </row>
    <row r="162" spans="1:61" ht="12.75">
      <c r="A162" t="s">
        <v>79</v>
      </c>
      <c r="B162" s="82">
        <v>0</v>
      </c>
      <c r="C162" s="82">
        <v>1.0943600477696167</v>
      </c>
      <c r="D162" s="82">
        <v>-0.2205920517986171</v>
      </c>
      <c r="E162" s="82">
        <v>-0.4043076096279908</v>
      </c>
      <c r="F162" s="82">
        <v>1</v>
      </c>
      <c r="G162" s="82">
        <v>1.2459281271585005</v>
      </c>
      <c r="H162" s="82">
        <v>1</v>
      </c>
      <c r="I162" s="82">
        <v>0</v>
      </c>
      <c r="J162" s="82">
        <v>0.5369904098280208</v>
      </c>
      <c r="K162" s="82">
        <v>-0.3307827954317919</v>
      </c>
      <c r="L162" s="82">
        <v>0.05589630215852588</v>
      </c>
      <c r="M162" s="82">
        <v>0</v>
      </c>
      <c r="N162" s="82">
        <v>0</v>
      </c>
      <c r="O162" s="82">
        <v>1</v>
      </c>
      <c r="P162" s="82">
        <v>1</v>
      </c>
      <c r="Q162" s="82">
        <v>0</v>
      </c>
      <c r="R162" s="82">
        <v>1</v>
      </c>
      <c r="S162" s="82">
        <v>0.4926115015487899</v>
      </c>
      <c r="T162" s="82">
        <v>-0.2908375253735555</v>
      </c>
      <c r="U162" s="82">
        <v>-0.4733455159622244</v>
      </c>
      <c r="V162" s="82">
        <v>-0.4628221592093647</v>
      </c>
      <c r="W162" s="82">
        <v>-0.4675278650317449</v>
      </c>
      <c r="X162" s="82">
        <v>-0.47003322532920666</v>
      </c>
      <c r="Y162" s="82">
        <v>-0.4642383454426297</v>
      </c>
      <c r="Z162" s="82">
        <v>-0.4868848163309475</v>
      </c>
      <c r="AA162" s="82">
        <v>0.4374305325386015</v>
      </c>
      <c r="AB162" s="82">
        <v>-0.19025030555114608</v>
      </c>
      <c r="AC162" s="82">
        <v>-0.3486148002786102</v>
      </c>
      <c r="AD162" s="82">
        <v>0</v>
      </c>
      <c r="AG162" s="82">
        <v>0</v>
      </c>
      <c r="AH162" s="82">
        <v>-0.07846684829819069</v>
      </c>
      <c r="AI162" s="82">
        <v>0.13725388240337344</v>
      </c>
      <c r="AJ162" s="82">
        <v>1.923709410159664</v>
      </c>
      <c r="AK162" s="82">
        <v>0</v>
      </c>
      <c r="AL162" s="82">
        <v>-0.2636207937660764</v>
      </c>
      <c r="AM162" s="82">
        <v>1</v>
      </c>
      <c r="AN162" s="82">
        <v>0</v>
      </c>
      <c r="AO162" s="82">
        <v>0.3561000392716641</v>
      </c>
      <c r="AP162" s="82">
        <v>-0.2875341081893248</v>
      </c>
      <c r="AQ162" s="82">
        <v>0.18433763309647777</v>
      </c>
      <c r="AR162" s="82">
        <v>2.1868673174126525</v>
      </c>
      <c r="AS162" s="82">
        <v>0</v>
      </c>
      <c r="AT162" s="82">
        <v>1</v>
      </c>
      <c r="AU162" s="82">
        <v>1</v>
      </c>
      <c r="AV162" s="82">
        <v>0</v>
      </c>
      <c r="AW162" s="82">
        <v>1</v>
      </c>
      <c r="AX162" s="82">
        <v>1</v>
      </c>
      <c r="AY162" s="82">
        <v>-0.2636207937660764</v>
      </c>
      <c r="AZ162" s="82">
        <v>-0.15625458990395572</v>
      </c>
      <c r="BA162" s="82">
        <v>-0.2656987340167092</v>
      </c>
      <c r="BB162" s="82">
        <v>-0.31102988019262884</v>
      </c>
      <c r="BC162" s="82">
        <v>-0.23929645804649086</v>
      </c>
      <c r="BD162" s="82">
        <v>-0.136965070612938</v>
      </c>
      <c r="BE162" s="82">
        <v>-0.20912784321517983</v>
      </c>
      <c r="BF162" s="82">
        <v>0.40246986076580243</v>
      </c>
      <c r="BG162" s="82">
        <v>-0.01647698125282451</v>
      </c>
      <c r="BH162" s="82">
        <v>-0.2325355168732301</v>
      </c>
      <c r="BI162" s="82">
        <v>0</v>
      </c>
    </row>
    <row r="163" spans="1:61" ht="12.75">
      <c r="A163" t="s">
        <v>94</v>
      </c>
      <c r="B163" s="82">
        <v>1</v>
      </c>
      <c r="C163" s="82">
        <v>-0.5690672248402007</v>
      </c>
      <c r="D163" s="82">
        <v>-0.2205920517986171</v>
      </c>
      <c r="E163" s="82">
        <v>-0.4043076096279908</v>
      </c>
      <c r="F163" s="82">
        <v>0</v>
      </c>
      <c r="G163" s="82">
        <v>-0.3589962400287205</v>
      </c>
      <c r="H163" s="82">
        <v>0</v>
      </c>
      <c r="I163" s="82">
        <v>0</v>
      </c>
      <c r="J163" s="82">
        <v>-0.5464946648692246</v>
      </c>
      <c r="K163" s="82">
        <v>-0.3307827954317919</v>
      </c>
      <c r="L163" s="82">
        <v>-0.4068617549273092</v>
      </c>
      <c r="M163" s="82">
        <v>0</v>
      </c>
      <c r="N163" s="82">
        <v>1</v>
      </c>
      <c r="O163" s="82">
        <v>1</v>
      </c>
      <c r="P163" s="82">
        <v>1</v>
      </c>
      <c r="Q163" s="82">
        <v>0</v>
      </c>
      <c r="R163" s="82">
        <v>1</v>
      </c>
      <c r="S163" s="82">
        <v>0.4926115015487899</v>
      </c>
      <c r="T163" s="82">
        <v>-0.2908375253735555</v>
      </c>
      <c r="U163" s="82">
        <v>-0.4733455159622244</v>
      </c>
      <c r="V163" s="82">
        <v>-0.4628221592093647</v>
      </c>
      <c r="W163" s="82">
        <v>-0.4675278650317449</v>
      </c>
      <c r="X163" s="82">
        <v>-0.47003322532920666</v>
      </c>
      <c r="Y163" s="82">
        <v>-0.4642383454426297</v>
      </c>
      <c r="Z163" s="82">
        <v>-0.4868848163309475</v>
      </c>
      <c r="AA163" s="82">
        <v>0.4374305325386015</v>
      </c>
      <c r="AB163" s="82">
        <v>-0.19025030555114608</v>
      </c>
      <c r="AC163" s="82">
        <v>-0.3486148002786102</v>
      </c>
      <c r="AD163" s="82">
        <v>0</v>
      </c>
      <c r="AG163" s="82">
        <v>1</v>
      </c>
      <c r="AH163" s="82">
        <v>-0.07846684829819069</v>
      </c>
      <c r="AI163" s="82">
        <v>-0.17468675942247533</v>
      </c>
      <c r="AJ163" s="82">
        <v>-0.512989176042577</v>
      </c>
      <c r="AK163" s="82">
        <v>0</v>
      </c>
      <c r="AL163" s="82">
        <v>-0.2636207937660764</v>
      </c>
      <c r="AM163" s="82">
        <v>1</v>
      </c>
      <c r="AN163" s="82">
        <v>0</v>
      </c>
      <c r="AO163" s="82">
        <v>2.6114002879922036</v>
      </c>
      <c r="AP163" s="82">
        <v>-0.2875341081893248</v>
      </c>
      <c r="AQ163" s="82">
        <v>1.917015124342744</v>
      </c>
      <c r="AR163" s="82">
        <v>2.1868673174126525</v>
      </c>
      <c r="AS163" s="82">
        <v>1</v>
      </c>
      <c r="AT163" s="82">
        <v>1</v>
      </c>
      <c r="AU163" s="82">
        <v>1</v>
      </c>
      <c r="AV163" s="82">
        <v>0</v>
      </c>
      <c r="AW163" s="82">
        <v>1</v>
      </c>
      <c r="AX163" s="82">
        <v>1</v>
      </c>
      <c r="AY163" s="82">
        <v>-0.2636207937660764</v>
      </c>
      <c r="AZ163" s="82">
        <v>0.01540489687970341</v>
      </c>
      <c r="BA163" s="82">
        <v>1.8170599214312106</v>
      </c>
      <c r="BB163" s="82">
        <v>3.3225301764243453</v>
      </c>
      <c r="BC163" s="82">
        <v>0.4169033622729561</v>
      </c>
      <c r="BD163" s="82">
        <v>-0.0396683933627632</v>
      </c>
      <c r="BE163" s="82">
        <v>-0.13661008011493236</v>
      </c>
      <c r="BF163" s="82">
        <v>-2.202944299272516</v>
      </c>
      <c r="BG163" s="82">
        <v>0.1317522238044629</v>
      </c>
      <c r="BH163" s="82">
        <v>-0.2325355168732301</v>
      </c>
      <c r="BI163" s="82">
        <v>0</v>
      </c>
    </row>
    <row r="164" spans="1:61" ht="12.75">
      <c r="A164" t="s">
        <v>86</v>
      </c>
      <c r="B164" s="82">
        <v>0</v>
      </c>
      <c r="C164" s="82">
        <v>-0.5690672248402007</v>
      </c>
      <c r="D164" s="82">
        <v>-0.2205920517986171</v>
      </c>
      <c r="E164" s="82">
        <v>-0.4043076096279908</v>
      </c>
      <c r="F164" s="82">
        <v>0</v>
      </c>
      <c r="G164" s="82">
        <v>-0.3589962400287205</v>
      </c>
      <c r="H164" s="82">
        <v>0</v>
      </c>
      <c r="I164" s="82">
        <v>0</v>
      </c>
      <c r="J164" s="82">
        <v>-0.5464946648692246</v>
      </c>
      <c r="K164" s="82">
        <v>-0.3307827954317919</v>
      </c>
      <c r="L164" s="82">
        <v>-0.4068617549273092</v>
      </c>
      <c r="M164" s="82">
        <v>0</v>
      </c>
      <c r="N164" s="82">
        <v>0</v>
      </c>
      <c r="O164" s="82">
        <v>1</v>
      </c>
      <c r="P164" s="82">
        <v>0</v>
      </c>
      <c r="Q164" s="82">
        <v>0</v>
      </c>
      <c r="R164" s="82">
        <v>1</v>
      </c>
      <c r="S164" s="82">
        <v>-2.0032867729650796</v>
      </c>
      <c r="T164" s="82">
        <v>-0.2908375253735555</v>
      </c>
      <c r="U164" s="82">
        <v>-0.4733455159622244</v>
      </c>
      <c r="V164" s="82">
        <v>-0.4628221592093647</v>
      </c>
      <c r="W164" s="82">
        <v>-0.4675278650317449</v>
      </c>
      <c r="X164" s="82">
        <v>-0.47003322532920666</v>
      </c>
      <c r="Y164" s="82">
        <v>-0.4642383454426297</v>
      </c>
      <c r="Z164" s="82">
        <v>-0.4868848163309475</v>
      </c>
      <c r="AA164" s="82">
        <v>0.4374305325386015</v>
      </c>
      <c r="AB164" s="82">
        <v>-1.5047069620863363</v>
      </c>
      <c r="AC164" s="82">
        <v>-0.3486148002786102</v>
      </c>
      <c r="AD164" s="82">
        <v>0</v>
      </c>
      <c r="AG164" s="82">
        <v>0</v>
      </c>
      <c r="AH164" s="82">
        <v>-0.37271752941640585</v>
      </c>
      <c r="AI164" s="82">
        <v>-0.4866274012483241</v>
      </c>
      <c r="AJ164" s="82">
        <v>-0.512989176042577</v>
      </c>
      <c r="AK164" s="82">
        <v>0</v>
      </c>
      <c r="AL164" s="82">
        <v>-0.2636207937660764</v>
      </c>
      <c r="AM164" s="82">
        <v>0</v>
      </c>
      <c r="AN164" s="82">
        <v>0</v>
      </c>
      <c r="AO164" s="82">
        <v>-0.5460200602165516</v>
      </c>
      <c r="AP164" s="82">
        <v>-0.2875341081893248</v>
      </c>
      <c r="AQ164" s="82">
        <v>-0.3932215306522776</v>
      </c>
      <c r="AR164" s="82">
        <v>-0.4512583353391188</v>
      </c>
      <c r="AS164" s="82">
        <v>0</v>
      </c>
      <c r="AT164" s="82">
        <v>1</v>
      </c>
      <c r="AU164" s="82">
        <v>0</v>
      </c>
      <c r="AV164" s="82">
        <v>0</v>
      </c>
      <c r="AW164" s="82">
        <v>1</v>
      </c>
      <c r="AX164" s="82">
        <v>0</v>
      </c>
      <c r="AY164" s="82">
        <v>-0.2636207937660764</v>
      </c>
      <c r="AZ164" s="82">
        <v>-0.15625458990395572</v>
      </c>
      <c r="BA164" s="82">
        <v>-0.2656987340167092</v>
      </c>
      <c r="BB164" s="82">
        <v>-0.31102988019262884</v>
      </c>
      <c r="BC164" s="82">
        <v>-0.23929645804649086</v>
      </c>
      <c r="BD164" s="82">
        <v>-0.136965070612938</v>
      </c>
      <c r="BE164" s="82">
        <v>-0.20912784321517983</v>
      </c>
      <c r="BF164" s="82">
        <v>0.40246986076580243</v>
      </c>
      <c r="BG164" s="82">
        <v>-0.6039590620164264</v>
      </c>
      <c r="BH164" s="82">
        <v>-0.2325355168732301</v>
      </c>
      <c r="BI164" s="82">
        <v>0</v>
      </c>
    </row>
    <row r="165" spans="1:61" ht="12.75">
      <c r="A165" t="s">
        <v>85</v>
      </c>
      <c r="B165" s="82">
        <v>0</v>
      </c>
      <c r="C165" s="82">
        <v>-0.5690672248402007</v>
      </c>
      <c r="D165" s="82">
        <v>-0.2205920517986171</v>
      </c>
      <c r="E165" s="82">
        <v>-0.4043076096279908</v>
      </c>
      <c r="F165" s="82">
        <v>0</v>
      </c>
      <c r="G165" s="82">
        <v>-0.3589962400287205</v>
      </c>
      <c r="H165" s="82">
        <v>0</v>
      </c>
      <c r="I165" s="82">
        <v>0</v>
      </c>
      <c r="J165" s="82">
        <v>-0.5464946648692246</v>
      </c>
      <c r="K165" s="82">
        <v>-0.3307827954317919</v>
      </c>
      <c r="L165" s="82">
        <v>-0.4068617549273092</v>
      </c>
      <c r="M165" s="82">
        <v>0</v>
      </c>
      <c r="N165" s="82">
        <v>0</v>
      </c>
      <c r="O165" s="82">
        <v>1</v>
      </c>
      <c r="P165" s="82">
        <v>1</v>
      </c>
      <c r="Q165" s="82">
        <v>0</v>
      </c>
      <c r="R165" s="82">
        <v>1</v>
      </c>
      <c r="S165" s="82">
        <v>-2.0032867729650796</v>
      </c>
      <c r="T165" s="82">
        <v>-0.2908375253735555</v>
      </c>
      <c r="U165" s="82">
        <v>-0.4733455159622244</v>
      </c>
      <c r="V165" s="82">
        <v>-0.4628221592093647</v>
      </c>
      <c r="W165" s="82">
        <v>-0.4675278650317449</v>
      </c>
      <c r="X165" s="82">
        <v>-0.47003322532920666</v>
      </c>
      <c r="Y165" s="82">
        <v>-0.4642383454426297</v>
      </c>
      <c r="Z165" s="82">
        <v>-0.4868848163309475</v>
      </c>
      <c r="AA165" s="82">
        <v>0.4374305325386015</v>
      </c>
      <c r="AB165" s="82">
        <v>-1.5047069620863363</v>
      </c>
      <c r="AC165" s="82">
        <v>-0.3486148002786102</v>
      </c>
      <c r="AD165" s="82">
        <v>0</v>
      </c>
      <c r="AG165" s="82">
        <v>0</v>
      </c>
      <c r="AH165" s="82">
        <v>-0.37271752941640585</v>
      </c>
      <c r="AI165" s="82">
        <v>-0.4866274012483241</v>
      </c>
      <c r="AJ165" s="82">
        <v>-0.512989176042577</v>
      </c>
      <c r="AK165" s="82">
        <v>0</v>
      </c>
      <c r="AL165" s="82">
        <v>-0.2636207937660764</v>
      </c>
      <c r="AM165" s="82">
        <v>0</v>
      </c>
      <c r="AN165" s="82">
        <v>0</v>
      </c>
      <c r="AO165" s="82">
        <v>-0.5460200602165516</v>
      </c>
      <c r="AP165" s="82">
        <v>-0.2875341081893248</v>
      </c>
      <c r="AQ165" s="82">
        <v>-0.3932215306522776</v>
      </c>
      <c r="AR165" s="82">
        <v>-0.4512583353391188</v>
      </c>
      <c r="AS165" s="82">
        <v>0</v>
      </c>
      <c r="AT165" s="82">
        <v>1</v>
      </c>
      <c r="AU165" s="82">
        <v>1</v>
      </c>
      <c r="AV165" s="82">
        <v>0</v>
      </c>
      <c r="AW165" s="82">
        <v>1</v>
      </c>
      <c r="AX165" s="82">
        <v>0</v>
      </c>
      <c r="AY165" s="82">
        <v>-0.2636207937660764</v>
      </c>
      <c r="AZ165" s="82">
        <v>-0.15625458990395572</v>
      </c>
      <c r="BA165" s="82">
        <v>-0.2656987340167092</v>
      </c>
      <c r="BB165" s="82">
        <v>-0.31102988019262884</v>
      </c>
      <c r="BC165" s="82">
        <v>-0.23929645804649086</v>
      </c>
      <c r="BD165" s="82">
        <v>-0.136965070612938</v>
      </c>
      <c r="BE165" s="82">
        <v>-0.20912784321517983</v>
      </c>
      <c r="BF165" s="82">
        <v>0.40246986076580243</v>
      </c>
      <c r="BG165" s="82">
        <v>-0.6734508221338267</v>
      </c>
      <c r="BH165" s="82">
        <v>-0.2325355168732301</v>
      </c>
      <c r="BI165" s="82">
        <v>0</v>
      </c>
    </row>
    <row r="166" spans="1:61" ht="12.75">
      <c r="A166" t="s">
        <v>81</v>
      </c>
      <c r="B166" s="82">
        <v>1</v>
      </c>
      <c r="C166" s="82">
        <v>1.0943600477696167</v>
      </c>
      <c r="D166" s="82">
        <v>-0.2205920517986171</v>
      </c>
      <c r="E166" s="82">
        <v>-0.4043076096279908</v>
      </c>
      <c r="F166" s="82">
        <v>1</v>
      </c>
      <c r="G166" s="82">
        <v>5.739716355282719</v>
      </c>
      <c r="H166" s="82">
        <v>1</v>
      </c>
      <c r="I166" s="82">
        <v>1</v>
      </c>
      <c r="J166" s="82">
        <v>1.620475484525266</v>
      </c>
      <c r="K166" s="82">
        <v>0.4826175212037619</v>
      </c>
      <c r="L166" s="82">
        <v>2.1753282036116506</v>
      </c>
      <c r="M166" s="82">
        <v>0</v>
      </c>
      <c r="N166" s="82">
        <v>0</v>
      </c>
      <c r="O166" s="82">
        <v>1</v>
      </c>
      <c r="P166" s="82">
        <v>1</v>
      </c>
      <c r="Q166" s="82">
        <v>0</v>
      </c>
      <c r="R166" s="82">
        <v>1</v>
      </c>
      <c r="S166" s="82">
        <v>0.4926115015487899</v>
      </c>
      <c r="T166" s="82">
        <v>1.5511334686589626</v>
      </c>
      <c r="U166" s="82">
        <v>3.1240804053506808</v>
      </c>
      <c r="V166" s="82">
        <v>2.3891630380807745</v>
      </c>
      <c r="W166" s="82">
        <v>2.070480545140584</v>
      </c>
      <c r="X166" s="82">
        <v>2.852992367695882</v>
      </c>
      <c r="Y166" s="82">
        <v>3.2496684180984077</v>
      </c>
      <c r="Z166" s="82">
        <v>2.513378376194891</v>
      </c>
      <c r="AA166" s="82">
        <v>-2.0374471383008594</v>
      </c>
      <c r="AB166" s="82">
        <v>1.124206350984044</v>
      </c>
      <c r="AC166" s="82">
        <v>-0.3486148002786102</v>
      </c>
      <c r="AD166" s="82">
        <v>1</v>
      </c>
      <c r="AG166" s="82">
        <v>1</v>
      </c>
      <c r="AH166" s="82">
        <v>0.21578383282002447</v>
      </c>
      <c r="AI166" s="82">
        <v>1.6969570915326173</v>
      </c>
      <c r="AJ166" s="82">
        <v>-0.512989176042577</v>
      </c>
      <c r="AK166" s="82">
        <v>0</v>
      </c>
      <c r="AL166" s="82">
        <v>-0.2636207937660764</v>
      </c>
      <c r="AM166" s="82">
        <v>1</v>
      </c>
      <c r="AN166" s="82">
        <v>1</v>
      </c>
      <c r="AO166" s="82">
        <v>1.7092801885039879</v>
      </c>
      <c r="AP166" s="82">
        <v>0.7147276403563217</v>
      </c>
      <c r="AQ166" s="82">
        <v>0.8196527132201088</v>
      </c>
      <c r="AR166" s="82">
        <v>2.1868673174126525</v>
      </c>
      <c r="AS166" s="82">
        <v>0</v>
      </c>
      <c r="AT166" s="82">
        <v>1</v>
      </c>
      <c r="AU166" s="82">
        <v>1</v>
      </c>
      <c r="AV166" s="82">
        <v>0</v>
      </c>
      <c r="AW166" s="82">
        <v>1</v>
      </c>
      <c r="AX166" s="82">
        <v>1</v>
      </c>
      <c r="AY166" s="82">
        <v>3.743415271478285</v>
      </c>
      <c r="AZ166" s="82">
        <v>8.390904716404128</v>
      </c>
      <c r="BA166" s="82">
        <v>1.2101633595788366</v>
      </c>
      <c r="BB166" s="82">
        <v>1.7120880460677916</v>
      </c>
      <c r="BC166" s="82">
        <v>4.3110244182873725</v>
      </c>
      <c r="BD166" s="82">
        <v>8.563914195759262</v>
      </c>
      <c r="BE166" s="82">
        <v>-0.13708942321380085</v>
      </c>
      <c r="BF166" s="82">
        <v>-2.2861572401158727</v>
      </c>
      <c r="BG166" s="82">
        <v>0.3800601678004957</v>
      </c>
      <c r="BH166" s="82">
        <v>-0.2325355168732301</v>
      </c>
      <c r="BI166" s="82">
        <v>0</v>
      </c>
    </row>
  </sheetData>
  <sheetProtection selectLockedCells="1" selectUnlockedCells="1"/>
  <mergeCells count="9">
    <mergeCell ref="B3:D3"/>
    <mergeCell ref="E3:G3"/>
    <mergeCell ref="H3:M3"/>
    <mergeCell ref="N3:R3"/>
    <mergeCell ref="S3:T3"/>
    <mergeCell ref="U3:AA3"/>
    <mergeCell ref="AB3:AD3"/>
    <mergeCell ref="B87:AD87"/>
    <mergeCell ref="AG87:BI87"/>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8"/>
  <sheetViews>
    <sheetView workbookViewId="0" topLeftCell="A1">
      <selection activeCell="A32" sqref="A32"/>
    </sheetView>
  </sheetViews>
  <sheetFormatPr defaultColWidth="11.421875" defaultRowHeight="12.75"/>
  <cols>
    <col min="1" max="1" width="25.421875" style="0" customWidth="1"/>
    <col min="2" max="2" width="6.140625" style="0" customWidth="1"/>
    <col min="3" max="3" width="8.421875" style="0" customWidth="1"/>
    <col min="5" max="5" width="11.57421875" style="83" customWidth="1"/>
    <col min="6" max="6" width="11.421875" style="84" customWidth="1"/>
    <col min="8" max="8" width="11.421875" style="85" customWidth="1"/>
    <col min="10" max="10" width="11.421875" style="86" customWidth="1"/>
    <col min="13" max="13" width="11.421875" style="86" customWidth="1"/>
    <col min="16" max="16" width="11.421875" style="86" customWidth="1"/>
    <col min="18" max="18" width="12.28125" style="0" customWidth="1"/>
    <col min="19" max="19" width="11.421875" style="86" customWidth="1"/>
    <col min="22" max="22" width="11.421875" style="86" customWidth="1"/>
    <col min="25" max="25" width="11.421875" style="86" customWidth="1"/>
    <col min="28" max="28" width="11.421875" style="86" customWidth="1"/>
    <col min="31" max="31" width="11.421875" style="86" customWidth="1"/>
    <col min="34" max="34" width="11.421875" style="86" customWidth="1"/>
    <col min="37" max="37" width="11.421875" style="86" customWidth="1"/>
    <col min="40" max="40" width="11.421875" style="86" customWidth="1"/>
    <col min="43" max="43" width="11.421875" style="86" customWidth="1"/>
    <col min="46" max="46" width="11.421875" style="86" customWidth="1"/>
    <col min="49" max="49" width="11.421875" style="86" customWidth="1"/>
    <col min="52" max="52" width="11.421875" style="86" customWidth="1"/>
    <col min="55" max="55" width="11.421875" style="86" customWidth="1"/>
    <col min="58" max="58" width="11.421875" style="86" customWidth="1"/>
    <col min="61" max="61" width="11.421875" style="86" customWidth="1"/>
    <col min="64" max="64" width="11.421875" style="86" customWidth="1"/>
    <col min="67" max="67" width="11.421875" style="86" customWidth="1"/>
    <col min="70" max="70" width="11.421875" style="86" customWidth="1"/>
    <col min="73" max="73" width="11.421875" style="86" customWidth="1"/>
    <col min="76" max="76" width="11.421875" style="86" customWidth="1"/>
    <col min="79" max="79" width="11.421875" style="86" customWidth="1"/>
    <col min="143" max="143" width="12.7109375" style="84" customWidth="1"/>
    <col min="144" max="144" width="14.57421875" style="84" customWidth="1"/>
    <col min="145" max="145" width="24.57421875" style="0" customWidth="1"/>
  </cols>
  <sheetData>
    <row r="1" spans="4:79" ht="26.25" customHeight="1">
      <c r="D1" s="83"/>
      <c r="E1"/>
      <c r="G1" s="85"/>
      <c r="H1"/>
      <c r="I1" s="86"/>
      <c r="J1"/>
      <c r="L1" s="86"/>
      <c r="M1"/>
      <c r="O1" s="86"/>
      <c r="P1"/>
      <c r="R1" s="86"/>
      <c r="S1"/>
      <c r="U1" s="86"/>
      <c r="V1"/>
      <c r="X1" s="86"/>
      <c r="Y1"/>
      <c r="AA1" s="86"/>
      <c r="AB1"/>
      <c r="AD1" s="86"/>
      <c r="AE1"/>
      <c r="AF1" s="87" t="s">
        <v>173</v>
      </c>
      <c r="AG1" s="87"/>
      <c r="AH1" s="87"/>
      <c r="AI1" s="87"/>
      <c r="AJ1" s="87"/>
      <c r="AK1" s="87"/>
      <c r="AL1" s="87"/>
      <c r="AM1" s="87"/>
      <c r="AN1" s="87"/>
      <c r="AO1" s="87"/>
      <c r="AP1" s="87"/>
      <c r="AQ1" s="87"/>
      <c r="AR1" s="87"/>
      <c r="AS1" s="86"/>
      <c r="AT1"/>
      <c r="AV1" s="86"/>
      <c r="AW1"/>
      <c r="AY1" s="86"/>
      <c r="AZ1"/>
      <c r="BB1" s="86"/>
      <c r="BC1"/>
      <c r="BE1" s="86"/>
      <c r="BF1"/>
      <c r="BH1" s="86"/>
      <c r="BI1"/>
      <c r="BK1" s="86"/>
      <c r="BL1"/>
      <c r="BN1" s="86"/>
      <c r="BO1"/>
      <c r="BQ1" s="86"/>
      <c r="BR1"/>
      <c r="BT1" s="86"/>
      <c r="BU1"/>
      <c r="BW1" s="86"/>
      <c r="BX1"/>
      <c r="BZ1" s="86"/>
      <c r="CA1"/>
    </row>
    <row r="2" spans="1:178" s="95" customFormat="1" ht="24" customHeight="1">
      <c r="A2" s="88" t="s">
        <v>174</v>
      </c>
      <c r="B2" s="88"/>
      <c r="C2" s="89" t="s">
        <v>95</v>
      </c>
      <c r="D2" s="89"/>
      <c r="E2" s="89"/>
      <c r="F2" s="89"/>
      <c r="G2" s="89"/>
      <c r="H2" s="89"/>
      <c r="I2" s="89"/>
      <c r="J2" s="89"/>
      <c r="K2" s="89"/>
      <c r="L2" s="89"/>
      <c r="M2" s="89"/>
      <c r="N2" s="89"/>
      <c r="O2" s="89"/>
      <c r="P2" s="89"/>
      <c r="Q2" s="89"/>
      <c r="R2" s="89"/>
      <c r="S2" s="90" t="s">
        <v>96</v>
      </c>
      <c r="T2" s="90"/>
      <c r="U2" s="90"/>
      <c r="V2" s="90"/>
      <c r="W2" s="90"/>
      <c r="X2" s="90"/>
      <c r="Y2" s="90"/>
      <c r="Z2" s="90"/>
      <c r="AA2" s="90"/>
      <c r="AB2" s="90"/>
      <c r="AC2" s="90"/>
      <c r="AD2" s="90"/>
      <c r="AE2" s="90"/>
      <c r="AF2" s="90"/>
      <c r="AG2" s="90"/>
      <c r="AH2" s="90"/>
      <c r="AI2" s="89" t="s">
        <v>102</v>
      </c>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91" t="s">
        <v>98</v>
      </c>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t="s">
        <v>99</v>
      </c>
      <c r="CJ2" s="91"/>
      <c r="CK2" s="91"/>
      <c r="CL2" s="91"/>
      <c r="CM2" s="91"/>
      <c r="CN2" s="91"/>
      <c r="CO2" s="91"/>
      <c r="CP2" s="91"/>
      <c r="CQ2" s="91"/>
      <c r="CR2" s="91"/>
      <c r="CS2" s="92"/>
      <c r="CT2" s="91" t="s">
        <v>100</v>
      </c>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t="s">
        <v>103</v>
      </c>
      <c r="DZ2" s="91"/>
      <c r="EA2" s="91"/>
      <c r="EB2" s="91"/>
      <c r="EC2" s="91"/>
      <c r="ED2" s="91"/>
      <c r="EE2" s="91"/>
      <c r="EF2" s="91"/>
      <c r="EG2" s="91"/>
      <c r="EH2" s="91"/>
      <c r="EI2" s="91"/>
      <c r="EJ2" s="93"/>
      <c r="EK2" s="93"/>
      <c r="EL2" s="93" t="s">
        <v>175</v>
      </c>
      <c r="EM2" s="94"/>
      <c r="EN2" s="94"/>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row>
    <row r="3" spans="1:256" s="97" customFormat="1" ht="12.75">
      <c r="A3" s="96" t="s">
        <v>176</v>
      </c>
      <c r="B3" s="96"/>
      <c r="C3" s="97" t="s">
        <v>104</v>
      </c>
      <c r="H3" s="97" t="s">
        <v>105</v>
      </c>
      <c r="M3" s="97" t="s">
        <v>106</v>
      </c>
      <c r="R3" s="98" t="s">
        <v>177</v>
      </c>
      <c r="S3" s="99" t="s">
        <v>107</v>
      </c>
      <c r="T3" s="99"/>
      <c r="U3" s="99"/>
      <c r="V3" s="99"/>
      <c r="W3" s="99"/>
      <c r="X3" s="100" t="s">
        <v>108</v>
      </c>
      <c r="Y3" s="100"/>
      <c r="Z3" s="100"/>
      <c r="AA3" s="100"/>
      <c r="AB3" s="100"/>
      <c r="AC3" s="100" t="s">
        <v>109</v>
      </c>
      <c r="AD3" s="100"/>
      <c r="AE3" s="100"/>
      <c r="AF3" s="100"/>
      <c r="AG3" s="100"/>
      <c r="AH3" s="98" t="s">
        <v>177</v>
      </c>
      <c r="AI3" s="97" t="s">
        <v>110</v>
      </c>
      <c r="AN3" s="97" t="s">
        <v>111</v>
      </c>
      <c r="AS3" s="97" t="s">
        <v>113</v>
      </c>
      <c r="AX3" s="97" t="s">
        <v>114</v>
      </c>
      <c r="BC3" s="97" t="s">
        <v>115</v>
      </c>
      <c r="BH3" s="101" t="s">
        <v>177</v>
      </c>
      <c r="BI3" s="97" t="s">
        <v>116</v>
      </c>
      <c r="BN3" s="97" t="s">
        <v>117</v>
      </c>
      <c r="BS3" s="97" t="s">
        <v>118</v>
      </c>
      <c r="BX3" s="97" t="s">
        <v>119</v>
      </c>
      <c r="CC3" s="97" t="s">
        <v>120</v>
      </c>
      <c r="CH3" s="101" t="s">
        <v>177</v>
      </c>
      <c r="CI3" s="97" t="s">
        <v>121</v>
      </c>
      <c r="CN3" s="97" t="s">
        <v>171</v>
      </c>
      <c r="CS3" s="101" t="s">
        <v>177</v>
      </c>
      <c r="CT3" s="97" t="s">
        <v>123</v>
      </c>
      <c r="CY3" s="97" t="s">
        <v>124</v>
      </c>
      <c r="DD3" s="97" t="s">
        <v>126</v>
      </c>
      <c r="DI3" s="97" t="s">
        <v>128</v>
      </c>
      <c r="DN3" s="97" t="s">
        <v>178</v>
      </c>
      <c r="DS3" s="97" t="s">
        <v>129</v>
      </c>
      <c r="DX3" s="101" t="s">
        <v>177</v>
      </c>
      <c r="DY3" s="97" t="s">
        <v>130</v>
      </c>
      <c r="ED3" s="97" t="s">
        <v>131</v>
      </c>
      <c r="EI3" s="102" t="s">
        <v>179</v>
      </c>
      <c r="EJ3" s="103"/>
      <c r="EK3" s="103"/>
      <c r="EL3" s="103"/>
      <c r="EM3" s="104"/>
      <c r="EN3" s="94"/>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row>
    <row r="4" spans="1:178" s="113" customFormat="1" ht="12.75">
      <c r="A4" s="105" t="s">
        <v>180</v>
      </c>
      <c r="B4" s="106" t="s">
        <v>181</v>
      </c>
      <c r="C4" s="107" t="s">
        <v>182</v>
      </c>
      <c r="D4" s="107"/>
      <c r="E4" s="108" t="s">
        <v>183</v>
      </c>
      <c r="F4" s="108"/>
      <c r="G4" s="108"/>
      <c r="H4" s="109" t="s">
        <v>182</v>
      </c>
      <c r="I4" s="109"/>
      <c r="J4" s="108" t="s">
        <v>183</v>
      </c>
      <c r="K4" s="108"/>
      <c r="L4" s="108"/>
      <c r="M4" s="109" t="s">
        <v>182</v>
      </c>
      <c r="N4" s="109"/>
      <c r="O4" s="108" t="s">
        <v>183</v>
      </c>
      <c r="P4" s="108"/>
      <c r="Q4" s="108"/>
      <c r="R4" s="110" t="s">
        <v>184</v>
      </c>
      <c r="S4" s="107" t="s">
        <v>182</v>
      </c>
      <c r="T4" s="107"/>
      <c r="U4" s="108" t="s">
        <v>183</v>
      </c>
      <c r="V4" s="108"/>
      <c r="W4" s="108"/>
      <c r="X4" s="109" t="s">
        <v>182</v>
      </c>
      <c r="Y4" s="109"/>
      <c r="Z4" s="108" t="s">
        <v>183</v>
      </c>
      <c r="AA4" s="108"/>
      <c r="AB4" s="108"/>
      <c r="AC4" s="109" t="s">
        <v>182</v>
      </c>
      <c r="AD4" s="109"/>
      <c r="AE4" s="108" t="s">
        <v>183</v>
      </c>
      <c r="AF4" s="108"/>
      <c r="AG4" s="108"/>
      <c r="AH4" s="110" t="s">
        <v>184</v>
      </c>
      <c r="AI4" s="109" t="s">
        <v>182</v>
      </c>
      <c r="AJ4" s="109"/>
      <c r="AK4" s="108" t="s">
        <v>183</v>
      </c>
      <c r="AL4" s="108"/>
      <c r="AM4" s="108"/>
      <c r="AN4" s="109" t="s">
        <v>182</v>
      </c>
      <c r="AO4" s="109"/>
      <c r="AP4" s="108" t="s">
        <v>183</v>
      </c>
      <c r="AQ4" s="108"/>
      <c r="AR4" s="108"/>
      <c r="AS4" s="109" t="s">
        <v>182</v>
      </c>
      <c r="AT4" s="109"/>
      <c r="AU4" s="108" t="s">
        <v>183</v>
      </c>
      <c r="AV4" s="108"/>
      <c r="AW4" s="108"/>
      <c r="AX4" s="109" t="s">
        <v>182</v>
      </c>
      <c r="AY4" s="109"/>
      <c r="AZ4" s="108" t="s">
        <v>183</v>
      </c>
      <c r="BA4" s="108"/>
      <c r="BB4" s="108"/>
      <c r="BC4" s="109" t="s">
        <v>182</v>
      </c>
      <c r="BD4" s="109"/>
      <c r="BE4" s="108" t="s">
        <v>183</v>
      </c>
      <c r="BF4" s="108"/>
      <c r="BG4" s="108"/>
      <c r="BH4" s="110" t="s">
        <v>184</v>
      </c>
      <c r="BI4" s="109" t="s">
        <v>182</v>
      </c>
      <c r="BJ4" s="109"/>
      <c r="BK4" s="108" t="s">
        <v>183</v>
      </c>
      <c r="BL4" s="108"/>
      <c r="BM4" s="108"/>
      <c r="BN4" s="109" t="s">
        <v>182</v>
      </c>
      <c r="BO4" s="109"/>
      <c r="BP4" s="108" t="s">
        <v>183</v>
      </c>
      <c r="BQ4" s="108"/>
      <c r="BR4" s="108"/>
      <c r="BS4" s="109" t="s">
        <v>182</v>
      </c>
      <c r="BT4" s="109"/>
      <c r="BU4" s="108" t="s">
        <v>183</v>
      </c>
      <c r="BV4" s="108"/>
      <c r="BW4" s="108"/>
      <c r="BX4" s="109" t="s">
        <v>182</v>
      </c>
      <c r="BY4" s="109"/>
      <c r="BZ4" s="108" t="s">
        <v>183</v>
      </c>
      <c r="CA4" s="108"/>
      <c r="CB4" s="108"/>
      <c r="CC4" s="109" t="s">
        <v>182</v>
      </c>
      <c r="CD4" s="109"/>
      <c r="CE4" s="108" t="s">
        <v>183</v>
      </c>
      <c r="CF4" s="108"/>
      <c r="CG4" s="108"/>
      <c r="CH4" s="110" t="s">
        <v>184</v>
      </c>
      <c r="CI4" s="109" t="s">
        <v>182</v>
      </c>
      <c r="CJ4" s="109"/>
      <c r="CK4" s="108" t="s">
        <v>183</v>
      </c>
      <c r="CL4" s="108"/>
      <c r="CM4" s="108"/>
      <c r="CN4" s="109" t="s">
        <v>182</v>
      </c>
      <c r="CO4" s="109"/>
      <c r="CP4" s="108" t="s">
        <v>183</v>
      </c>
      <c r="CQ4" s="108"/>
      <c r="CR4" s="108"/>
      <c r="CS4" s="110" t="s">
        <v>184</v>
      </c>
      <c r="CT4" s="109" t="s">
        <v>182</v>
      </c>
      <c r="CU4" s="109"/>
      <c r="CV4" s="108" t="s">
        <v>183</v>
      </c>
      <c r="CW4" s="108"/>
      <c r="CX4" s="108"/>
      <c r="CY4" s="109" t="s">
        <v>182</v>
      </c>
      <c r="CZ4" s="109"/>
      <c r="DA4" s="108" t="s">
        <v>183</v>
      </c>
      <c r="DB4" s="108"/>
      <c r="DC4" s="108"/>
      <c r="DD4" s="109" t="s">
        <v>182</v>
      </c>
      <c r="DE4" s="109"/>
      <c r="DF4" s="108" t="s">
        <v>183</v>
      </c>
      <c r="DG4" s="108"/>
      <c r="DH4" s="108"/>
      <c r="DI4" s="109" t="s">
        <v>182</v>
      </c>
      <c r="DJ4" s="109"/>
      <c r="DK4" s="108" t="s">
        <v>183</v>
      </c>
      <c r="DL4" s="108"/>
      <c r="DM4" s="108"/>
      <c r="DN4" s="109" t="s">
        <v>182</v>
      </c>
      <c r="DO4" s="109"/>
      <c r="DP4" s="108" t="s">
        <v>183</v>
      </c>
      <c r="DQ4" s="108"/>
      <c r="DR4" s="108"/>
      <c r="DS4" s="109" t="s">
        <v>182</v>
      </c>
      <c r="DT4" s="109"/>
      <c r="DU4" s="108" t="s">
        <v>183</v>
      </c>
      <c r="DV4" s="108"/>
      <c r="DW4" s="108"/>
      <c r="DX4" s="110" t="s">
        <v>184</v>
      </c>
      <c r="DY4" s="109" t="s">
        <v>182</v>
      </c>
      <c r="DZ4" s="109"/>
      <c r="EA4" s="108" t="s">
        <v>183</v>
      </c>
      <c r="EB4" s="108"/>
      <c r="EC4" s="108"/>
      <c r="ED4" s="109" t="s">
        <v>182</v>
      </c>
      <c r="EE4" s="109"/>
      <c r="EF4" s="108" t="s">
        <v>183</v>
      </c>
      <c r="EG4" s="108"/>
      <c r="EH4" s="108"/>
      <c r="EI4" s="111" t="s">
        <v>184</v>
      </c>
      <c r="EJ4" s="112"/>
      <c r="EK4" s="112"/>
      <c r="EL4" s="112"/>
      <c r="EM4" s="84"/>
      <c r="EN4" s="84"/>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row>
    <row r="5" spans="1:178" s="125" customFormat="1" ht="18.75" customHeight="1">
      <c r="A5" s="105"/>
      <c r="B5" s="114" t="s">
        <v>185</v>
      </c>
      <c r="C5" s="115">
        <v>2013</v>
      </c>
      <c r="D5" s="116">
        <v>2012</v>
      </c>
      <c r="E5" s="117" t="s">
        <v>186</v>
      </c>
      <c r="F5" s="118" t="s">
        <v>187</v>
      </c>
      <c r="G5" s="119" t="s">
        <v>188</v>
      </c>
      <c r="H5" s="120">
        <v>2013</v>
      </c>
      <c r="I5" s="116">
        <v>2012</v>
      </c>
      <c r="J5" s="117" t="s">
        <v>186</v>
      </c>
      <c r="K5" s="121" t="s">
        <v>187</v>
      </c>
      <c r="L5" s="119" t="s">
        <v>188</v>
      </c>
      <c r="M5" s="120">
        <v>2013</v>
      </c>
      <c r="N5" s="116">
        <v>2012</v>
      </c>
      <c r="O5" s="117" t="s">
        <v>186</v>
      </c>
      <c r="P5" s="121" t="s">
        <v>187</v>
      </c>
      <c r="Q5" s="119" t="s">
        <v>188</v>
      </c>
      <c r="R5" s="122" t="s">
        <v>189</v>
      </c>
      <c r="S5" s="115">
        <v>2013</v>
      </c>
      <c r="T5" s="116">
        <v>2012</v>
      </c>
      <c r="U5" s="117" t="s">
        <v>186</v>
      </c>
      <c r="V5" s="121" t="s">
        <v>187</v>
      </c>
      <c r="W5" s="119" t="s">
        <v>188</v>
      </c>
      <c r="X5" s="120">
        <v>2013</v>
      </c>
      <c r="Y5" s="116">
        <v>2012</v>
      </c>
      <c r="Z5" s="117" t="s">
        <v>186</v>
      </c>
      <c r="AA5" s="121" t="s">
        <v>187</v>
      </c>
      <c r="AB5" s="119" t="s">
        <v>188</v>
      </c>
      <c r="AC5" s="120">
        <v>2013</v>
      </c>
      <c r="AD5" s="116">
        <v>2012</v>
      </c>
      <c r="AE5" s="117" t="s">
        <v>186</v>
      </c>
      <c r="AF5" s="121" t="s">
        <v>187</v>
      </c>
      <c r="AG5" s="119" t="s">
        <v>188</v>
      </c>
      <c r="AH5" s="122" t="s">
        <v>189</v>
      </c>
      <c r="AI5" s="120">
        <v>2013</v>
      </c>
      <c r="AJ5" s="116">
        <v>2012</v>
      </c>
      <c r="AK5" s="117" t="s">
        <v>186</v>
      </c>
      <c r="AL5" s="121" t="s">
        <v>187</v>
      </c>
      <c r="AM5" s="119" t="s">
        <v>188</v>
      </c>
      <c r="AN5" s="120">
        <v>2013</v>
      </c>
      <c r="AO5" s="116">
        <v>2012</v>
      </c>
      <c r="AP5" s="117" t="s">
        <v>186</v>
      </c>
      <c r="AQ5" s="121" t="s">
        <v>187</v>
      </c>
      <c r="AR5" s="119" t="s">
        <v>188</v>
      </c>
      <c r="AS5" s="120">
        <v>2013</v>
      </c>
      <c r="AT5" s="116">
        <v>2012</v>
      </c>
      <c r="AU5" s="117" t="s">
        <v>186</v>
      </c>
      <c r="AV5" s="121" t="s">
        <v>187</v>
      </c>
      <c r="AW5" s="119" t="s">
        <v>188</v>
      </c>
      <c r="AX5" s="120">
        <v>2013</v>
      </c>
      <c r="AY5" s="116">
        <v>2012</v>
      </c>
      <c r="AZ5" s="117" t="s">
        <v>186</v>
      </c>
      <c r="BA5" s="121" t="s">
        <v>187</v>
      </c>
      <c r="BB5" s="119" t="s">
        <v>188</v>
      </c>
      <c r="BC5" s="120">
        <v>2013</v>
      </c>
      <c r="BD5" s="116">
        <v>2012</v>
      </c>
      <c r="BE5" s="117" t="s">
        <v>186</v>
      </c>
      <c r="BF5" s="121" t="s">
        <v>187</v>
      </c>
      <c r="BG5" s="119" t="s">
        <v>188</v>
      </c>
      <c r="BH5" s="122" t="s">
        <v>189</v>
      </c>
      <c r="BI5" s="120">
        <v>2013</v>
      </c>
      <c r="BJ5" s="116">
        <v>2012</v>
      </c>
      <c r="BK5" s="117" t="s">
        <v>186</v>
      </c>
      <c r="BL5" s="121" t="s">
        <v>187</v>
      </c>
      <c r="BM5" s="119" t="s">
        <v>188</v>
      </c>
      <c r="BN5" s="120">
        <v>2013</v>
      </c>
      <c r="BO5" s="116">
        <v>2012</v>
      </c>
      <c r="BP5" s="117" t="s">
        <v>186</v>
      </c>
      <c r="BQ5" s="121" t="s">
        <v>187</v>
      </c>
      <c r="BR5" s="119" t="s">
        <v>188</v>
      </c>
      <c r="BS5" s="120">
        <v>2013</v>
      </c>
      <c r="BT5" s="116">
        <v>2012</v>
      </c>
      <c r="BU5" s="117" t="s">
        <v>186</v>
      </c>
      <c r="BV5" s="121" t="s">
        <v>187</v>
      </c>
      <c r="BW5" s="119" t="s">
        <v>188</v>
      </c>
      <c r="BX5" s="120">
        <v>2013</v>
      </c>
      <c r="BY5" s="116">
        <v>2012</v>
      </c>
      <c r="BZ5" s="117" t="s">
        <v>186</v>
      </c>
      <c r="CA5" s="121" t="s">
        <v>187</v>
      </c>
      <c r="CB5" s="119" t="s">
        <v>188</v>
      </c>
      <c r="CC5" s="120">
        <v>2013</v>
      </c>
      <c r="CD5" s="116">
        <v>2012</v>
      </c>
      <c r="CE5" s="117" t="s">
        <v>186</v>
      </c>
      <c r="CF5" s="121" t="s">
        <v>187</v>
      </c>
      <c r="CG5" s="119" t="s">
        <v>188</v>
      </c>
      <c r="CH5" s="122" t="s">
        <v>189</v>
      </c>
      <c r="CI5" s="120">
        <v>2013</v>
      </c>
      <c r="CJ5" s="116">
        <v>2012</v>
      </c>
      <c r="CK5" s="117" t="s">
        <v>186</v>
      </c>
      <c r="CL5" s="121" t="s">
        <v>187</v>
      </c>
      <c r="CM5" s="119" t="s">
        <v>188</v>
      </c>
      <c r="CN5" s="120">
        <v>2013</v>
      </c>
      <c r="CO5" s="116">
        <v>2012</v>
      </c>
      <c r="CP5" s="117" t="s">
        <v>186</v>
      </c>
      <c r="CQ5" s="121" t="s">
        <v>187</v>
      </c>
      <c r="CR5" s="119" t="s">
        <v>188</v>
      </c>
      <c r="CS5" s="122" t="s">
        <v>189</v>
      </c>
      <c r="CT5" s="120">
        <v>2013</v>
      </c>
      <c r="CU5" s="116">
        <v>2012</v>
      </c>
      <c r="CV5" s="117" t="s">
        <v>186</v>
      </c>
      <c r="CW5" s="121" t="s">
        <v>187</v>
      </c>
      <c r="CX5" s="119" t="s">
        <v>188</v>
      </c>
      <c r="CY5" s="120">
        <v>2013</v>
      </c>
      <c r="CZ5" s="116">
        <v>2012</v>
      </c>
      <c r="DA5" s="117" t="s">
        <v>186</v>
      </c>
      <c r="DB5" s="121" t="s">
        <v>187</v>
      </c>
      <c r="DC5" s="119" t="s">
        <v>188</v>
      </c>
      <c r="DD5" s="120">
        <v>2013</v>
      </c>
      <c r="DE5" s="116">
        <v>2012</v>
      </c>
      <c r="DF5" s="117" t="s">
        <v>186</v>
      </c>
      <c r="DG5" s="121" t="s">
        <v>187</v>
      </c>
      <c r="DH5" s="119" t="s">
        <v>188</v>
      </c>
      <c r="DI5" s="120">
        <v>2013</v>
      </c>
      <c r="DJ5" s="116">
        <v>2012</v>
      </c>
      <c r="DK5" s="117" t="s">
        <v>186</v>
      </c>
      <c r="DL5" s="121" t="s">
        <v>187</v>
      </c>
      <c r="DM5" s="119" t="s">
        <v>188</v>
      </c>
      <c r="DN5" s="120">
        <v>2013</v>
      </c>
      <c r="DO5" s="116">
        <v>2012</v>
      </c>
      <c r="DP5" s="117" t="s">
        <v>186</v>
      </c>
      <c r="DQ5" s="121" t="s">
        <v>187</v>
      </c>
      <c r="DR5" s="119" t="s">
        <v>188</v>
      </c>
      <c r="DS5" s="120">
        <v>2013</v>
      </c>
      <c r="DT5" s="116">
        <v>2012</v>
      </c>
      <c r="DU5" s="117" t="s">
        <v>186</v>
      </c>
      <c r="DV5" s="121" t="s">
        <v>187</v>
      </c>
      <c r="DW5" s="119" t="s">
        <v>188</v>
      </c>
      <c r="DX5" s="122" t="s">
        <v>189</v>
      </c>
      <c r="DY5" s="120">
        <v>2013</v>
      </c>
      <c r="DZ5" s="116">
        <v>2012</v>
      </c>
      <c r="EA5" s="117" t="s">
        <v>186</v>
      </c>
      <c r="EB5" s="121" t="s">
        <v>187</v>
      </c>
      <c r="EC5" s="119" t="s">
        <v>188</v>
      </c>
      <c r="ED5" s="120">
        <v>2013</v>
      </c>
      <c r="EE5" s="116">
        <v>2012</v>
      </c>
      <c r="EF5" s="117" t="s">
        <v>186</v>
      </c>
      <c r="EG5" s="121" t="s">
        <v>187</v>
      </c>
      <c r="EH5" s="119" t="s">
        <v>188</v>
      </c>
      <c r="EI5" s="123" t="s">
        <v>189</v>
      </c>
      <c r="EJ5" s="112"/>
      <c r="EK5" s="112"/>
      <c r="EL5" s="112"/>
      <c r="EM5" s="124" t="s">
        <v>190</v>
      </c>
      <c r="EN5" s="124"/>
      <c r="EO5" s="124"/>
      <c r="EP5" s="124"/>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row>
    <row r="6" spans="1:145" ht="13.5">
      <c r="A6" s="126" t="s">
        <v>191</v>
      </c>
      <c r="B6" s="127">
        <v>10</v>
      </c>
      <c r="C6" s="128">
        <v>8</v>
      </c>
      <c r="D6" s="128">
        <v>8</v>
      </c>
      <c r="E6" s="129">
        <f>(C6-D6)/$B6</f>
        <v>0</v>
      </c>
      <c r="F6" s="130">
        <f>((C6+1)/(D6+1))-1</f>
        <v>0</v>
      </c>
      <c r="G6" s="131">
        <f>NORMSDIST(((E6-E$24)/E$25))-0.5</f>
        <v>-0.16653541698112134</v>
      </c>
      <c r="H6" s="128">
        <v>18</v>
      </c>
      <c r="I6" s="128">
        <v>10</v>
      </c>
      <c r="J6" s="129">
        <f>(H6-I6)/$B6</f>
        <v>0.8</v>
      </c>
      <c r="K6" s="130">
        <f>((H6+1)/(I6+1))-1</f>
        <v>0.7272727272727273</v>
      </c>
      <c r="L6" s="131">
        <f>NORMSDIST(((J6-J$24)/J$25))-0.5</f>
        <v>0.21812797337424294</v>
      </c>
      <c r="M6" s="128">
        <v>2</v>
      </c>
      <c r="N6" s="128">
        <v>4</v>
      </c>
      <c r="O6" s="129">
        <f>(M6-N6)/$B6</f>
        <v>-0.2</v>
      </c>
      <c r="P6" s="130">
        <f>((M6+1)/(N6+1))-1</f>
        <v>-0.4</v>
      </c>
      <c r="Q6" s="131">
        <f>NORMSDIST(((O6-O$24)/O$25))-0.5</f>
        <v>0.22681933243300245</v>
      </c>
      <c r="R6" s="132">
        <f>AVERAGE(Q6,L6,G6)</f>
        <v>0.09280396294204135</v>
      </c>
      <c r="S6" s="128">
        <v>5</v>
      </c>
      <c r="T6" s="128">
        <v>2</v>
      </c>
      <c r="U6" s="129">
        <f>(S6-T6)/$B6</f>
        <v>0.3</v>
      </c>
      <c r="V6" s="130">
        <f>((S6+1)/(T6+1))-1</f>
        <v>1</v>
      </c>
      <c r="W6" s="131">
        <f>NORMSDIST(((U6-U$24)/U$25))-0.5</f>
        <v>0.4991539887894403</v>
      </c>
      <c r="X6" s="128">
        <v>3</v>
      </c>
      <c r="Y6" s="128">
        <v>3</v>
      </c>
      <c r="Z6" s="129">
        <f>(X6-Y6)/$B6</f>
        <v>0</v>
      </c>
      <c r="AA6" s="130">
        <f>((X6+1)/(Y6+1))-1</f>
        <v>0</v>
      </c>
      <c r="AB6" s="131">
        <f>NORMSDIST(((Z6-Z$24)/Z$25))-0.5</f>
        <v>-0.2385846727818023</v>
      </c>
      <c r="AC6" s="128">
        <v>8</v>
      </c>
      <c r="AD6" s="128">
        <v>2</v>
      </c>
      <c r="AE6" s="129">
        <f>(AC6-AD6)/$B6</f>
        <v>0.6</v>
      </c>
      <c r="AF6" s="130">
        <f>((AC6+1)/(AD6+1))-1</f>
        <v>2</v>
      </c>
      <c r="AG6" s="131">
        <f>NORMSDIST(((AE6-AE$24)/AE$25))-0.5</f>
        <v>-0.11307635043846653</v>
      </c>
      <c r="AH6" s="132">
        <f>AVERAGE(AG6,AB6,W6)</f>
        <v>0.04916432185639049</v>
      </c>
      <c r="AI6" s="128">
        <v>3</v>
      </c>
      <c r="AJ6" s="128">
        <v>3</v>
      </c>
      <c r="AK6" s="129">
        <f>(AI6-AJ6)/$B6</f>
        <v>0</v>
      </c>
      <c r="AL6" s="130">
        <f>((AI6+1)/(AJ6+1))-1</f>
        <v>0</v>
      </c>
      <c r="AM6" s="131">
        <f>NORMSDIST(((AK6-AK$24)/AK$25))-0.5</f>
        <v>0.0447626482529333</v>
      </c>
      <c r="AN6" s="128">
        <v>2</v>
      </c>
      <c r="AO6" s="128">
        <v>0</v>
      </c>
      <c r="AP6" s="129">
        <f>(AN6-AO6)/$B6</f>
        <v>0.2</v>
      </c>
      <c r="AQ6" s="130">
        <f>((AN6+1)/(AO6+1))-1</f>
        <v>2</v>
      </c>
      <c r="AR6" s="131">
        <f>NORMSDIST(((AP6-AP$24)/AP$25))-0.5</f>
        <v>0.04496750019017681</v>
      </c>
      <c r="AS6" s="128">
        <v>6</v>
      </c>
      <c r="AT6" s="128">
        <v>5</v>
      </c>
      <c r="AU6" s="129">
        <f>(AS6-AT6)/$B6</f>
        <v>0.1</v>
      </c>
      <c r="AV6" s="130">
        <f>((AS6+1)/(AT6+1))-1</f>
        <v>0.16666666666666674</v>
      </c>
      <c r="AW6" s="131">
        <f>NORMSDIST(((AU6-AU$24)/AU$25))-0.5</f>
        <v>-0.09544734277459577</v>
      </c>
      <c r="AX6" s="128">
        <v>587</v>
      </c>
      <c r="AY6" s="128">
        <v>270</v>
      </c>
      <c r="AZ6" s="129">
        <f>(AX6-AY6)/$B6</f>
        <v>31.7</v>
      </c>
      <c r="BA6" s="130">
        <f>((AX6+1)/(AY6+1))-1</f>
        <v>1.169741697416974</v>
      </c>
      <c r="BB6" s="131">
        <f>NORMSDIST(((AZ6-AZ$24)/AZ$25))-0.5</f>
        <v>0.28878129120025275</v>
      </c>
      <c r="BC6" s="128">
        <v>1</v>
      </c>
      <c r="BD6" s="128">
        <v>1</v>
      </c>
      <c r="BE6" s="129">
        <f>(BC6-BD6)/$B6</f>
        <v>0</v>
      </c>
      <c r="BF6" s="130">
        <f>((BC6+1)/(BD6+1))-1</f>
        <v>0</v>
      </c>
      <c r="BG6" s="131">
        <f>NORMSDIST(((BE6-BE$24)/BE$25))-0.5</f>
        <v>0.09316814211660407</v>
      </c>
      <c r="BH6" s="132">
        <f>AVERAGE(BG6,BB6,AW6,AR6,AM6)</f>
        <v>0.07524644779707423</v>
      </c>
      <c r="BI6" s="128">
        <v>1</v>
      </c>
      <c r="BJ6" s="128">
        <v>0</v>
      </c>
      <c r="BK6" s="129">
        <f>(BI6-BJ6)/$B6</f>
        <v>0.1</v>
      </c>
      <c r="BL6" s="130">
        <f>((BI6+1)/(BJ6+1))-1</f>
        <v>1</v>
      </c>
      <c r="BM6" s="131">
        <f>NORMSDIST(((BK6-BK$24)/BK$25))-0.5</f>
        <v>0.4999692445548236</v>
      </c>
      <c r="BN6" s="128">
        <v>10</v>
      </c>
      <c r="BO6" s="128">
        <v>9</v>
      </c>
      <c r="BP6" s="129">
        <f>(BN6-BO6)/$B6</f>
        <v>0.1</v>
      </c>
      <c r="BQ6" s="130">
        <f>((BN6+1)/(BO6+1))-1</f>
        <v>0.10000000000000009</v>
      </c>
      <c r="BR6" s="131">
        <f>NORMSDIST(((BP6-BP$24)/BP$25))-0.5</f>
        <v>0.49871878579580375</v>
      </c>
      <c r="BS6" s="128">
        <v>8</v>
      </c>
      <c r="BT6" s="128">
        <v>8</v>
      </c>
      <c r="BU6" s="129">
        <f>(BS6-BT6)/$B6</f>
        <v>0</v>
      </c>
      <c r="BV6" s="130">
        <f>((BS6+1)/(BT6+1))-1</f>
        <v>0</v>
      </c>
      <c r="BW6" s="131">
        <f>NORMSDIST(((BU6-BU$24)/BU$25))-0.5</f>
        <v>-0.13422258949985166</v>
      </c>
      <c r="BX6" s="128">
        <v>0</v>
      </c>
      <c r="BY6" s="128">
        <v>0</v>
      </c>
      <c r="BZ6" s="129">
        <f>(BX6-BY6)/$B6</f>
        <v>0</v>
      </c>
      <c r="CA6" s="130">
        <f>((BX6+1)/(BY6+1))-1</f>
        <v>0</v>
      </c>
      <c r="CB6" s="131">
        <f>NORMSDIST(((BZ6-BZ$24)/BZ$25))-0.5</f>
        <v>-0.1068852382977934</v>
      </c>
      <c r="CC6" s="128">
        <v>9</v>
      </c>
      <c r="CD6" s="128">
        <v>8</v>
      </c>
      <c r="CE6" s="129">
        <f>(CC6-CD6)/$B6</f>
        <v>0.1</v>
      </c>
      <c r="CF6" s="130">
        <f>((CC6+1)/(CD6+1))-1</f>
        <v>0.11111111111111116</v>
      </c>
      <c r="CG6" s="131">
        <f>NORMSDIST(((CE6-CE$24)/CE$25))-0.5</f>
        <v>0.41784993986344754</v>
      </c>
      <c r="CH6" s="132">
        <f>AVERAGE(CG6,CB6,BW6,BR6,BM6)</f>
        <v>0.23508602848328597</v>
      </c>
      <c r="CI6" s="128">
        <v>8</v>
      </c>
      <c r="CJ6" s="128">
        <v>8</v>
      </c>
      <c r="CK6" s="129">
        <f>(CI6-CJ6)/$B6</f>
        <v>0</v>
      </c>
      <c r="CL6" s="130">
        <f>((CI6+1)/(CJ6+1))-1</f>
        <v>0</v>
      </c>
      <c r="CM6" s="131" t="e">
        <f>NORMSDIST(((CK6-CK$24)/CK$25))-0.5</f>
        <v>#DIV/0!</v>
      </c>
      <c r="CN6" s="128">
        <v>3</v>
      </c>
      <c r="CO6" s="128">
        <v>2</v>
      </c>
      <c r="CP6" s="129">
        <f>(CN6-CO6)/$B6</f>
        <v>0.1</v>
      </c>
      <c r="CQ6" s="130">
        <f>((CN6+1)/(CO6+1))-1</f>
        <v>0.33333333333333326</v>
      </c>
      <c r="CR6" s="131">
        <f>NORMSDIST(((CP6-CP$24)/CP$25))-0.5</f>
        <v>0.028101405303691096</v>
      </c>
      <c r="CS6" s="132">
        <f>CR6</f>
        <v>0.028101405303691096</v>
      </c>
      <c r="CT6" s="128">
        <v>77440599</v>
      </c>
      <c r="CU6" s="128">
        <v>41565352</v>
      </c>
      <c r="CV6" s="129">
        <f>(CT6-CU6)/$B6</f>
        <v>3587524.7</v>
      </c>
      <c r="CW6" s="130">
        <f>((CT6+1)/(CU6+1))-1</f>
        <v>0.8631045909798962</v>
      </c>
      <c r="CX6" s="131">
        <f>NORMSDIST(((CV6-CV$24)/CV$25))-0.5</f>
        <v>-0.09365073642000632</v>
      </c>
      <c r="CY6" s="128">
        <v>299</v>
      </c>
      <c r="CZ6" s="128">
        <v>326</v>
      </c>
      <c r="DA6" s="129">
        <f>(CY6-CZ6)/$B6</f>
        <v>-2.7</v>
      </c>
      <c r="DB6" s="130">
        <f>((CY6+1)/(CZ6+1))-1</f>
        <v>-0.08256880733944949</v>
      </c>
      <c r="DC6" s="131">
        <f>NORMSDIST(((DA6-DA$24)/DA$25))-0.5</f>
        <v>-0.11052552303140073</v>
      </c>
      <c r="DD6" s="128">
        <v>14906</v>
      </c>
      <c r="DE6" s="128">
        <v>9414</v>
      </c>
      <c r="DF6" s="129">
        <f>(DD6-DE6)/$B6</f>
        <v>549.2</v>
      </c>
      <c r="DG6" s="130">
        <f>((DD6+1)/(DE6+1))-1</f>
        <v>0.5833244822092405</v>
      </c>
      <c r="DH6" s="131">
        <f>NORMSDIST(((DF6-DF$24)/DF$25))-0.5</f>
        <v>-0.009424306928906334</v>
      </c>
      <c r="DI6" s="128">
        <v>296098</v>
      </c>
      <c r="DJ6" s="128">
        <v>42540</v>
      </c>
      <c r="DK6" s="129">
        <f>(DI6-DJ6)/$B6</f>
        <v>25355.8</v>
      </c>
      <c r="DL6" s="130">
        <f>((DI6+1)/(DJ6+1))-1</f>
        <v>5.960320631861028</v>
      </c>
      <c r="DM6" s="131">
        <f>NORMSDIST(((DK6-DK$24)/DK$25))-0.5</f>
        <v>0.05992841546972516</v>
      </c>
      <c r="DN6" s="128">
        <v>1.639</v>
      </c>
      <c r="DO6" s="128">
        <v>1.8037</v>
      </c>
      <c r="DP6" s="129">
        <f>(DN6-DO6)/$B6</f>
        <v>-0.016470000000000005</v>
      </c>
      <c r="DQ6" s="130">
        <f>((DN6+1)/(DO6+1))-1</f>
        <v>-0.058743802831972</v>
      </c>
      <c r="DR6" s="131">
        <f>NORMSDIST(((DP6-DP$24)/DP$25))-0.5</f>
        <v>-0.09518704695902802</v>
      </c>
      <c r="DS6" s="128">
        <v>1.361</v>
      </c>
      <c r="DT6" s="128">
        <v>0.19629999999999992</v>
      </c>
      <c r="DU6" s="129">
        <f>(DS6-DT6)/$B6</f>
        <v>0.11647</v>
      </c>
      <c r="DV6" s="130">
        <f>((DS6+1)/(DT6+1))-1</f>
        <v>0.9735852210983866</v>
      </c>
      <c r="DW6" s="131">
        <f>NORMSDIST(((DU6-DU$24)/DU$25))-0.5</f>
        <v>0.4083766608274767</v>
      </c>
      <c r="DX6" s="132">
        <f>AVERAGE(DW6,DR6,DM6,DH6,DC6,DW6,CX6)</f>
        <v>0.08112773196933389</v>
      </c>
      <c r="DY6" s="128">
        <v>152290</v>
      </c>
      <c r="DZ6" s="128">
        <v>161329</v>
      </c>
      <c r="EA6" s="129">
        <f>(DY6-DZ6)/$B6</f>
        <v>-903.9</v>
      </c>
      <c r="EB6" s="130">
        <f>((DY6+1)/(DZ6+1))-1</f>
        <v>-0.056028017107791483</v>
      </c>
      <c r="EC6" s="131">
        <f>NORMSDIST(((EA6-EA$24)/EA$25))-0.5</f>
        <v>0.19578762445429188</v>
      </c>
      <c r="ED6" s="128">
        <v>800</v>
      </c>
      <c r="EE6" s="128">
        <v>800</v>
      </c>
      <c r="EF6" s="129">
        <f>(ED6-EE6)/$B6</f>
        <v>0</v>
      </c>
      <c r="EG6" s="130">
        <f>((ED6+1)/(EE6+1))-1</f>
        <v>0</v>
      </c>
      <c r="EH6" s="131">
        <f>NORMSDIST(((EF6-EF$24)/EF$25))-0.5</f>
        <v>-0.1336149481657125</v>
      </c>
      <c r="EI6" s="133">
        <f>AVERAGE(EH6,EC6)</f>
        <v>0.031086338144289682</v>
      </c>
      <c r="EL6" s="25">
        <f>AVERAGE(EF6,EA6,DU6,DP6,DK6,DF6,DA6,CV6,CP6,BZ6,BU6,BP6,BK6,BE6,AZ6,AU6,AP6,AK6,AE6,Z6,U6,O6,J6,E6)</f>
        <v>150523.2083333333</v>
      </c>
      <c r="EN6" s="134">
        <f>AVERAGE(EG6,EB6,DV6,DQ6,DL6,DG6,DB6,CW6,CQ6,CA6,BV6,BQ6,BL6,BF6,BA6,AV6,AQ6,AL6,AF6,AA6,V6,P6,K6,F6)</f>
        <v>0.6783336968149601</v>
      </c>
      <c r="EO6" s="135" t="s">
        <v>191</v>
      </c>
    </row>
    <row r="7" spans="1:145" ht="12.75">
      <c r="A7" s="126" t="s">
        <v>192</v>
      </c>
      <c r="B7" s="127">
        <v>2</v>
      </c>
      <c r="C7" s="128">
        <v>1</v>
      </c>
      <c r="D7" s="128">
        <v>1</v>
      </c>
      <c r="E7" s="129">
        <f>(C7-D7)/$B7</f>
        <v>0</v>
      </c>
      <c r="F7" s="130">
        <f>((C7+1)/(D7+1))-1</f>
        <v>0</v>
      </c>
      <c r="G7" s="131">
        <f>NORMSDIST(((E7-E$24)/E$25))-0.5</f>
        <v>-0.16653541698112134</v>
      </c>
      <c r="H7" s="128">
        <v>1</v>
      </c>
      <c r="I7" s="128">
        <v>2</v>
      </c>
      <c r="J7" s="129">
        <f>(H7-I7)/$B7</f>
        <v>-0.5</v>
      </c>
      <c r="K7" s="130">
        <f>((H7+1)/(I7+1))-1</f>
        <v>-0.33333333333333337</v>
      </c>
      <c r="L7" s="131">
        <f>NORMSDIST(((J7-J$24)/J$25))-0.5</f>
        <v>-0.27453228556475173</v>
      </c>
      <c r="M7" s="128">
        <v>0</v>
      </c>
      <c r="N7" s="128">
        <v>7</v>
      </c>
      <c r="O7" s="129">
        <f>(M7-N7)/$B7</f>
        <v>-3.5</v>
      </c>
      <c r="P7" s="130">
        <f>((M7+1)/(N7+1))-1</f>
        <v>-0.875</v>
      </c>
      <c r="Q7" s="131">
        <f>NORMSDIST(((O7-O$24)/O$25))-0.5</f>
        <v>-0.14744897029591314</v>
      </c>
      <c r="R7" s="132">
        <f>AVERAGE(Q7,L7,G7)</f>
        <v>-0.19617222428059541</v>
      </c>
      <c r="S7" s="128">
        <v>0</v>
      </c>
      <c r="T7" s="128">
        <v>0</v>
      </c>
      <c r="U7" s="129">
        <f>(S7-T7)/$B7</f>
        <v>0</v>
      </c>
      <c r="V7" s="130">
        <f>((S7+1)/(T7+1))-1</f>
        <v>0</v>
      </c>
      <c r="W7" s="131">
        <f>NORMSDIST(((U7-U$24)/U$25))-0.5</f>
        <v>-0.011703955106594388</v>
      </c>
      <c r="X7" s="128">
        <v>1</v>
      </c>
      <c r="Y7" s="128">
        <v>0</v>
      </c>
      <c r="Z7" s="129">
        <f>(X7-Y7)/$B7</f>
        <v>0.5</v>
      </c>
      <c r="AA7" s="130">
        <f>((X7+1)/(Y7+1))-1</f>
        <v>1</v>
      </c>
      <c r="AB7" s="131">
        <f>NORMSDIST(((Z7-Z$24)/Z$25))-0.5</f>
        <v>0.37160576831556</v>
      </c>
      <c r="AC7" s="128">
        <v>19</v>
      </c>
      <c r="AD7" s="128">
        <v>0</v>
      </c>
      <c r="AE7" s="129">
        <f>(AC7-AD7)/$B7</f>
        <v>9.5</v>
      </c>
      <c r="AF7" s="130">
        <f>((AC7+1)/(AD7+1))-1</f>
        <v>19</v>
      </c>
      <c r="AG7" s="131">
        <f>NORMSDIST(((AE7-AE$24)/AE$25))-0.5</f>
        <v>0.49976259746375273</v>
      </c>
      <c r="AH7" s="132">
        <f>AVERAGE(AG7,AB7,W7)</f>
        <v>0.2865548035575728</v>
      </c>
      <c r="AI7" s="128">
        <v>1</v>
      </c>
      <c r="AJ7" s="128">
        <v>1</v>
      </c>
      <c r="AK7" s="129">
        <f>(AI7-AJ7)/$B7</f>
        <v>0</v>
      </c>
      <c r="AL7" s="130">
        <f>((AI7+1)/(AJ7+1))-1</f>
        <v>0</v>
      </c>
      <c r="AM7" s="131">
        <f>NORMSDIST(((AK7-AK$24)/AK$25))-0.5</f>
        <v>0.0447626482529333</v>
      </c>
      <c r="AN7" s="128">
        <v>1</v>
      </c>
      <c r="AO7" s="128">
        <v>1</v>
      </c>
      <c r="AP7" s="129">
        <f>(AN7-AO7)/$B7</f>
        <v>0</v>
      </c>
      <c r="AQ7" s="130">
        <f>((AN7+1)/(AO7+1))-1</f>
        <v>0</v>
      </c>
      <c r="AR7" s="131">
        <f>NORMSDIST(((AP7-AP$24)/AP$25))-0.5</f>
        <v>-0.22729414135896475</v>
      </c>
      <c r="AS7" s="128">
        <v>2</v>
      </c>
      <c r="AT7" s="128">
        <v>2</v>
      </c>
      <c r="AU7" s="129">
        <f>(AS7-AT7)/$B7</f>
        <v>0</v>
      </c>
      <c r="AV7" s="130">
        <f>((AS7+1)/(AT7+1))-1</f>
        <v>0</v>
      </c>
      <c r="AW7" s="131">
        <f>NORMSDIST(((AU7-AU$24)/AU$25))-0.5</f>
        <v>-0.10639764123214246</v>
      </c>
      <c r="AX7" s="128">
        <v>279</v>
      </c>
      <c r="AY7" s="128">
        <v>105</v>
      </c>
      <c r="AZ7" s="129">
        <f>(AX7-AY7)/$B7</f>
        <v>87</v>
      </c>
      <c r="BA7" s="130">
        <f>((AX7+1)/(AY7+1))-1</f>
        <v>1.641509433962264</v>
      </c>
      <c r="BB7" s="131">
        <f>NORMSDIST(((AZ7-AZ$24)/AZ$25))-0.5</f>
        <v>0.49579339442757675</v>
      </c>
      <c r="BC7" s="128">
        <v>1</v>
      </c>
      <c r="BD7" s="128">
        <v>1</v>
      </c>
      <c r="BE7" s="129">
        <f>(BC7-BD7)/$B7</f>
        <v>0</v>
      </c>
      <c r="BF7" s="130">
        <f>((BC7+1)/(BD7+1))-1</f>
        <v>0</v>
      </c>
      <c r="BG7" s="131">
        <f>NORMSDIST(((BE7-BE$24)/BE$25))-0.5</f>
        <v>0.09316814211660407</v>
      </c>
      <c r="BH7" s="132">
        <f>AVERAGE(BG7,BB7,AW7,AR7,AM7)</f>
        <v>0.06000648044120138</v>
      </c>
      <c r="BI7" s="128">
        <v>0</v>
      </c>
      <c r="BJ7" s="128">
        <v>0</v>
      </c>
      <c r="BK7" s="129">
        <f>(BI7-BJ7)/$B7</f>
        <v>0</v>
      </c>
      <c r="BL7" s="130">
        <f>((BI7+1)/(BJ7+1))-1</f>
        <v>0</v>
      </c>
      <c r="BM7" s="131">
        <f>NORMSDIST(((BK7-BK$24)/BK$25))-0.5</f>
        <v>-0.09316814211660401</v>
      </c>
      <c r="BN7" s="128">
        <v>2</v>
      </c>
      <c r="BO7" s="128">
        <v>2</v>
      </c>
      <c r="BP7" s="129">
        <f>(BN7-BO7)/$B7</f>
        <v>0</v>
      </c>
      <c r="BQ7" s="130">
        <f>((BN7+1)/(BO7+1))-1</f>
        <v>0</v>
      </c>
      <c r="BR7" s="131">
        <f>NORMSDIST(((BP7-BP$24)/BP$25))-0.5</f>
        <v>-0.1338267778434048</v>
      </c>
      <c r="BS7" s="128">
        <v>2</v>
      </c>
      <c r="BT7" s="128">
        <v>2</v>
      </c>
      <c r="BU7" s="129">
        <f>(BS7-BT7)/$B7</f>
        <v>0</v>
      </c>
      <c r="BV7" s="130">
        <f>((BS7+1)/(BT7+1))-1</f>
        <v>0</v>
      </c>
      <c r="BW7" s="131">
        <f>NORMSDIST(((BU7-BU$24)/BU$25))-0.5</f>
        <v>-0.13422258949985166</v>
      </c>
      <c r="BX7" s="128">
        <v>0</v>
      </c>
      <c r="BY7" s="128">
        <v>0</v>
      </c>
      <c r="BZ7" s="129">
        <f>(BX7-BY7)/$B7</f>
        <v>0</v>
      </c>
      <c r="CA7" s="130">
        <f>((BX7+1)/(BY7+1))-1</f>
        <v>0</v>
      </c>
      <c r="CB7" s="131">
        <f>NORMSDIST(((BZ7-BZ$24)/BZ$25))-0.5</f>
        <v>-0.1068852382977934</v>
      </c>
      <c r="CC7" s="128">
        <v>2</v>
      </c>
      <c r="CD7" s="128">
        <v>2</v>
      </c>
      <c r="CE7" s="129">
        <f>(CC7-CD7)/$B7</f>
        <v>0</v>
      </c>
      <c r="CF7" s="130">
        <f>((CC7+1)/(CD7+1))-1</f>
        <v>0</v>
      </c>
      <c r="CG7" s="131">
        <f>NORMSDIST(((CE7-CE$24)/CE$25))-0.5</f>
        <v>-0.1641978513833473</v>
      </c>
      <c r="CH7" s="132">
        <f>AVERAGE(CG7,CB7,BW7,BR7,BM7)</f>
        <v>-0.12646011982820024</v>
      </c>
      <c r="CI7" s="128">
        <v>1</v>
      </c>
      <c r="CJ7" s="128">
        <v>1</v>
      </c>
      <c r="CK7" s="129">
        <f>(CI7-CJ7)/$B7</f>
        <v>0</v>
      </c>
      <c r="CL7" s="130">
        <f>((CI7+1)/(CJ7+1))-1</f>
        <v>0</v>
      </c>
      <c r="CM7" s="131" t="e">
        <f>NORMSDIST(((CK7-CK$24)/CK$25))-0.5</f>
        <v>#DIV/0!</v>
      </c>
      <c r="CN7" s="128">
        <v>1</v>
      </c>
      <c r="CO7" s="128">
        <v>1</v>
      </c>
      <c r="CP7" s="129">
        <f>(CN7-CO7)/$B7</f>
        <v>0</v>
      </c>
      <c r="CQ7" s="130">
        <f>((CN7+1)/(CO7+1))-1</f>
        <v>0</v>
      </c>
      <c r="CR7" s="131">
        <f>NORMSDIST(((CP7-CP$24)/CP$25))-0.5</f>
        <v>-0.1364200582936445</v>
      </c>
      <c r="CS7" s="132">
        <f>CR7</f>
        <v>-0.1364200582936445</v>
      </c>
      <c r="CT7" s="128">
        <v>353836392</v>
      </c>
      <c r="CU7" s="128">
        <v>295000464</v>
      </c>
      <c r="CV7" s="129">
        <f>(CT7-CU7)/$B7</f>
        <v>29417964</v>
      </c>
      <c r="CW7" s="130">
        <f>((CT7+1)/(CU7+1))-1</f>
        <v>0.19944350935175637</v>
      </c>
      <c r="CX7" s="131">
        <f>NORMSDIST(((CV7-CV$24)/CV$25))-0.5</f>
        <v>0.04737141778428566</v>
      </c>
      <c r="CY7" s="128">
        <v>117</v>
      </c>
      <c r="CZ7" s="128">
        <v>107</v>
      </c>
      <c r="DA7" s="129">
        <f>(CY7-CZ7)/$B7</f>
        <v>5</v>
      </c>
      <c r="DB7" s="130">
        <f>((CY7+1)/(CZ7+1))-1</f>
        <v>0.09259259259259256</v>
      </c>
      <c r="DC7" s="131">
        <f>NORMSDIST(((DA7-DA$24)/DA$25))-0.5</f>
        <v>-0.07218011205542435</v>
      </c>
      <c r="DD7" s="128">
        <v>16305</v>
      </c>
      <c r="DE7" s="128">
        <v>7711</v>
      </c>
      <c r="DF7" s="129">
        <f>(DD7-DE7)/$B7</f>
        <v>4297</v>
      </c>
      <c r="DG7" s="130">
        <f>((DD7+1)/(DE7+1))-1</f>
        <v>1.1143672199170123</v>
      </c>
      <c r="DH7" s="131">
        <f>NORMSDIST(((DF7-DF$24)/DF$25))-0.5</f>
        <v>0.4989126191771097</v>
      </c>
      <c r="DI7" s="128">
        <v>13989</v>
      </c>
      <c r="DJ7" s="128">
        <v>1052</v>
      </c>
      <c r="DK7" s="129">
        <f>(DI7-DJ7)/$B7</f>
        <v>6468.5</v>
      </c>
      <c r="DL7" s="130">
        <f>((DI7+1)/(DJ7+1))-1</f>
        <v>12.28584995251662</v>
      </c>
      <c r="DM7" s="131">
        <f>NORMSDIST(((DK7-DK$24)/DK$25))-0.5</f>
        <v>-0.06151084417695252</v>
      </c>
      <c r="DN7" s="128">
        <v>0.6607</v>
      </c>
      <c r="DO7" s="128">
        <v>0.7916000000000001</v>
      </c>
      <c r="DP7" s="129">
        <f>(DN7-DO7)/$B7</f>
        <v>-0.06545000000000006</v>
      </c>
      <c r="DQ7" s="130">
        <f>((DN7+1)/(DO7+1))-1</f>
        <v>-0.0730631837463721</v>
      </c>
      <c r="DR7" s="131">
        <f>NORMSDIST(((DP7-DP$24)/DP$25))-0.5</f>
        <v>-0.23261378520347964</v>
      </c>
      <c r="DS7" s="128">
        <v>0.33930000000000005</v>
      </c>
      <c r="DT7" s="128">
        <v>0.20839999999999992</v>
      </c>
      <c r="DU7" s="129">
        <f>(DS7-DT7)/$B7</f>
        <v>0.06545000000000006</v>
      </c>
      <c r="DV7" s="130">
        <f>((DS7+1)/(DT7+1))-1</f>
        <v>0.10832505792783875</v>
      </c>
      <c r="DW7" s="131">
        <f>NORMSDIST(((DU7-DU$24)/DU$25))-0.5</f>
        <v>0.21651957980085168</v>
      </c>
      <c r="DX7" s="132">
        <f>AVERAGE(DW7,DR7,DM7,DH7,DC7,DW7,CX7)</f>
        <v>0.08757406501817747</v>
      </c>
      <c r="DY7" s="128">
        <v>31892</v>
      </c>
      <c r="DZ7" s="128">
        <v>36791</v>
      </c>
      <c r="EA7" s="129">
        <f>(DY7-DZ7)/$B7</f>
        <v>-2449.5</v>
      </c>
      <c r="EB7" s="130">
        <f>((DY7+1)/(DZ7+1))-1</f>
        <v>-0.13315394651011092</v>
      </c>
      <c r="EC7" s="131">
        <f>NORMSDIST(((EA7-EA$24)/EA$25))-0.5</f>
        <v>0.06593209957839019</v>
      </c>
      <c r="ED7" s="128">
        <v>0</v>
      </c>
      <c r="EE7" s="128">
        <v>0</v>
      </c>
      <c r="EF7" s="129">
        <f>(ED7-EE7)/$B7</f>
        <v>0</v>
      </c>
      <c r="EG7" s="130">
        <f>((ED7+1)/(EE7+1))-1</f>
        <v>0</v>
      </c>
      <c r="EH7" s="131">
        <f>NORMSDIST(((EF7-EF$24)/EF$25))-0.5</f>
        <v>-0.1336149481657125</v>
      </c>
      <c r="EI7" s="133">
        <f>AVERAGE(EH7,EC7)</f>
        <v>-0.03384142429366116</v>
      </c>
      <c r="EL7" s="25">
        <f>AVERAGE(EF7,EA7,DU7,DP7,DK7,DF7,DA7,CV7,CP7,BZ7,BU7,BP7,BK7,BE7,AZ7,AU7,AP7,AK7,AE7,Z7,U7,O7,J7,E7)</f>
        <v>1226099.0833333333</v>
      </c>
      <c r="EN7" s="134">
        <f>AVERAGE(EG7,EB7,DV7,DQ7,DL7,DG7,DB7,CW7,CQ7,CA7,BV7,BQ7,BL7,BF7,BA7,AV7,AQ7,AL7,AF7,AA7,V7,P7,K7,F7)</f>
        <v>1.417814054278261</v>
      </c>
      <c r="EO7" s="135" t="s">
        <v>192</v>
      </c>
    </row>
    <row r="8" spans="1:145" ht="12.75">
      <c r="A8" s="126" t="s">
        <v>193</v>
      </c>
      <c r="B8" s="127">
        <v>1</v>
      </c>
      <c r="C8" s="128">
        <v>0</v>
      </c>
      <c r="D8" s="128">
        <v>0</v>
      </c>
      <c r="E8" s="129">
        <f>(C8-D8)/$B8</f>
        <v>0</v>
      </c>
      <c r="F8" s="130">
        <f>((C8+1)/(D8+1))-1</f>
        <v>0</v>
      </c>
      <c r="G8" s="131">
        <f>NORMSDIST(((E8-E$24)/E$25))-0.5</f>
        <v>-0.16653541698112134</v>
      </c>
      <c r="H8" s="128">
        <v>0</v>
      </c>
      <c r="I8" s="128">
        <v>0</v>
      </c>
      <c r="J8" s="129">
        <f>(H8-I8)/$B8</f>
        <v>0</v>
      </c>
      <c r="K8" s="130">
        <f>((H8+1)/(I8+1))-1</f>
        <v>0</v>
      </c>
      <c r="L8" s="131">
        <f>NORMSDIST(((J8-J$24)/J$25))-0.5</f>
        <v>-0.09556238656851684</v>
      </c>
      <c r="M8" s="128">
        <v>0</v>
      </c>
      <c r="N8" s="128">
        <v>0</v>
      </c>
      <c r="O8" s="129">
        <f>(M8-N8)/$B8</f>
        <v>0</v>
      </c>
      <c r="P8" s="130">
        <f>((M8+1)/(N8+1))-1</f>
        <v>0</v>
      </c>
      <c r="Q8" s="131">
        <f>NORMSDIST(((O8-O$24)/O$25))-0.5</f>
        <v>0.24624386371069829</v>
      </c>
      <c r="R8" s="132">
        <f>AVERAGE(Q8,L8,G8)</f>
        <v>-0.005284646612979967</v>
      </c>
      <c r="S8" s="128">
        <v>0</v>
      </c>
      <c r="T8" s="128">
        <v>0</v>
      </c>
      <c r="U8" s="129">
        <f>(S8-T8)/$B8</f>
        <v>0</v>
      </c>
      <c r="V8" s="130">
        <f>((S8+1)/(T8+1))-1</f>
        <v>0</v>
      </c>
      <c r="W8" s="131">
        <f>NORMSDIST(((U8-U$24)/U$25))-0.5</f>
        <v>-0.011703955106594388</v>
      </c>
      <c r="X8" s="128">
        <v>0</v>
      </c>
      <c r="Y8" s="128">
        <v>0</v>
      </c>
      <c r="Z8" s="129">
        <f>(X8-Y8)/$B8</f>
        <v>0</v>
      </c>
      <c r="AA8" s="130">
        <f>((X8+1)/(Y8+1))-1</f>
        <v>0</v>
      </c>
      <c r="AB8" s="131">
        <f>NORMSDIST(((Z8-Z$24)/Z$25))-0.5</f>
        <v>-0.2385846727818023</v>
      </c>
      <c r="AC8" s="128">
        <v>0</v>
      </c>
      <c r="AD8" s="128">
        <v>0</v>
      </c>
      <c r="AE8" s="129">
        <f>(AC8-AD8)/$B8</f>
        <v>0</v>
      </c>
      <c r="AF8" s="130">
        <f>((AC8+1)/(AD8+1))-1</f>
        <v>0</v>
      </c>
      <c r="AG8" s="131">
        <f>NORMSDIST(((AE8-AE$24)/AE$25))-0.5</f>
        <v>-0.20619667977297335</v>
      </c>
      <c r="AH8" s="132">
        <f>AVERAGE(AG8,AB8,W8)</f>
        <v>-0.15216176922045668</v>
      </c>
      <c r="AI8" s="128">
        <v>0</v>
      </c>
      <c r="AJ8" s="128">
        <v>0</v>
      </c>
      <c r="AK8" s="129">
        <f>(AI8-AJ8)/$B8</f>
        <v>0</v>
      </c>
      <c r="AL8" s="130">
        <f>((AI8+1)/(AJ8+1))-1</f>
        <v>0</v>
      </c>
      <c r="AM8" s="131">
        <f>NORMSDIST(((AK8-AK$24)/AK$25))-0.5</f>
        <v>0.0447626482529333</v>
      </c>
      <c r="AN8" s="128">
        <v>0</v>
      </c>
      <c r="AO8" s="128">
        <v>0</v>
      </c>
      <c r="AP8" s="129">
        <f>(AN8-AO8)/$B8</f>
        <v>0</v>
      </c>
      <c r="AQ8" s="130">
        <f>((AN8+1)/(AO8+1))-1</f>
        <v>0</v>
      </c>
      <c r="AR8" s="131">
        <f>NORMSDIST(((AP8-AP$24)/AP$25))-0.5</f>
        <v>-0.22729414135896475</v>
      </c>
      <c r="AS8" s="128">
        <v>0</v>
      </c>
      <c r="AT8" s="128">
        <v>0</v>
      </c>
      <c r="AU8" s="129">
        <f>(AS8-AT8)/$B8</f>
        <v>0</v>
      </c>
      <c r="AV8" s="130">
        <f>((AS8+1)/(AT8+1))-1</f>
        <v>0</v>
      </c>
      <c r="AW8" s="131">
        <f>NORMSDIST(((AU8-AU$24)/AU$25))-0.5</f>
        <v>-0.10639764123214246</v>
      </c>
      <c r="AX8" s="128">
        <v>0</v>
      </c>
      <c r="AY8" s="128">
        <v>0</v>
      </c>
      <c r="AZ8" s="129">
        <f>(AX8-AY8)/$B8</f>
        <v>0</v>
      </c>
      <c r="BA8" s="130">
        <f>((AX8+1)/(AY8+1))-1</f>
        <v>0</v>
      </c>
      <c r="BB8" s="131">
        <f>NORMSDIST(((AZ8-AZ$24)/AZ$25))-0.5</f>
        <v>-0.09810336028884903</v>
      </c>
      <c r="BC8" s="128">
        <v>0</v>
      </c>
      <c r="BD8" s="128">
        <v>0</v>
      </c>
      <c r="BE8" s="129">
        <f>(BC8-BD8)/$B8</f>
        <v>0</v>
      </c>
      <c r="BF8" s="130">
        <f>((BC8+1)/(BD8+1))-1</f>
        <v>0</v>
      </c>
      <c r="BG8" s="131">
        <f>NORMSDIST(((BE8-BE$24)/BE$25))-0.5</f>
        <v>0.09316814211660407</v>
      </c>
      <c r="BH8" s="132">
        <f>AVERAGE(BG8,BB8,AW8,AR8,AM8)</f>
        <v>-0.058772870502083775</v>
      </c>
      <c r="BI8" s="128">
        <v>0</v>
      </c>
      <c r="BJ8" s="128">
        <v>0</v>
      </c>
      <c r="BK8" s="129">
        <f>(BI8-BJ8)/$B8</f>
        <v>0</v>
      </c>
      <c r="BL8" s="130">
        <f>((BI8+1)/(BJ8+1))-1</f>
        <v>0</v>
      </c>
      <c r="BM8" s="131">
        <f>NORMSDIST(((BK8-BK$24)/BK$25))-0.5</f>
        <v>-0.09316814211660401</v>
      </c>
      <c r="BN8" s="128">
        <v>1</v>
      </c>
      <c r="BO8" s="128">
        <v>1</v>
      </c>
      <c r="BP8" s="129">
        <f>(BN8-BO8)/$B8</f>
        <v>0</v>
      </c>
      <c r="BQ8" s="130">
        <f>((BN8+1)/(BO8+1))-1</f>
        <v>0</v>
      </c>
      <c r="BR8" s="131">
        <f>NORMSDIST(((BP8-BP$24)/BP$25))-0.5</f>
        <v>-0.1338267778434048</v>
      </c>
      <c r="BS8" s="128">
        <v>0</v>
      </c>
      <c r="BT8" s="128">
        <v>0</v>
      </c>
      <c r="BU8" s="129">
        <f>(BS8-BT8)/$B8</f>
        <v>0</v>
      </c>
      <c r="BV8" s="130">
        <f>((BS8+1)/(BT8+1))-1</f>
        <v>0</v>
      </c>
      <c r="BW8" s="131">
        <f>NORMSDIST(((BU8-BU$24)/BU$25))-0.5</f>
        <v>-0.13422258949985166</v>
      </c>
      <c r="BX8" s="128">
        <v>0</v>
      </c>
      <c r="BY8" s="128">
        <v>0</v>
      </c>
      <c r="BZ8" s="129">
        <f>(BX8-BY8)/$B8</f>
        <v>0</v>
      </c>
      <c r="CA8" s="130">
        <f>((BX8+1)/(BY8+1))-1</f>
        <v>0</v>
      </c>
      <c r="CB8" s="131">
        <f>NORMSDIST(((BZ8-BZ$24)/BZ$25))-0.5</f>
        <v>-0.1068852382977934</v>
      </c>
      <c r="CC8" s="128">
        <v>1</v>
      </c>
      <c r="CD8" s="128">
        <v>1</v>
      </c>
      <c r="CE8" s="129">
        <f>(CC8-CD8)/$B8</f>
        <v>0</v>
      </c>
      <c r="CF8" s="130">
        <f>((CC8+1)/(CD8+1))-1</f>
        <v>0</v>
      </c>
      <c r="CG8" s="131">
        <f>NORMSDIST(((CE8-CE$24)/CE$25))-0.5</f>
        <v>-0.1641978513833473</v>
      </c>
      <c r="CH8" s="132">
        <f>AVERAGE(CG8,CB8,BW8,BR8,BM8)</f>
        <v>-0.12646011982820024</v>
      </c>
      <c r="CI8" s="128">
        <v>0</v>
      </c>
      <c r="CJ8" s="128">
        <v>0</v>
      </c>
      <c r="CK8" s="129">
        <f>(CI8-CJ8)/$B8</f>
        <v>0</v>
      </c>
      <c r="CL8" s="130">
        <f>((CI8+1)/(CJ8+1))-1</f>
        <v>0</v>
      </c>
      <c r="CM8" s="131" t="e">
        <f>NORMSDIST(((CK8-CK$24)/CK$25))-0.5</f>
        <v>#DIV/0!</v>
      </c>
      <c r="CN8" s="128">
        <v>0</v>
      </c>
      <c r="CO8" s="128">
        <v>0</v>
      </c>
      <c r="CP8" s="129">
        <f>(CN8-CO8)/$B8</f>
        <v>0</v>
      </c>
      <c r="CQ8" s="130">
        <f>((CN8+1)/(CO8+1))-1</f>
        <v>0</v>
      </c>
      <c r="CR8" s="131">
        <f>NORMSDIST(((CP8-CP$24)/CP$25))-0.5</f>
        <v>-0.1364200582936445</v>
      </c>
      <c r="CS8" s="132">
        <f>CR8</f>
        <v>-0.1364200582936445</v>
      </c>
      <c r="CT8" s="128">
        <v>0</v>
      </c>
      <c r="CU8" s="128">
        <v>0</v>
      </c>
      <c r="CV8" s="129">
        <f>(CT8-CU8)/$B8</f>
        <v>0</v>
      </c>
      <c r="CW8" s="130">
        <f>((CT8+1)/(CU8+1))-1</f>
        <v>0</v>
      </c>
      <c r="CX8" s="131">
        <f>NORMSDIST(((CV8-CV$24)/CV$25))-0.5</f>
        <v>-0.11270869903429592</v>
      </c>
      <c r="CY8" s="128">
        <v>0</v>
      </c>
      <c r="CZ8" s="128">
        <v>0</v>
      </c>
      <c r="DA8" s="129">
        <f>(CY8-CZ8)/$B8</f>
        <v>0</v>
      </c>
      <c r="DB8" s="130">
        <f>((CY8+1)/(CZ8+1))-1</f>
        <v>0</v>
      </c>
      <c r="DC8" s="131">
        <f>NORMSDIST(((DA8-DA$24)/DA$25))-0.5</f>
        <v>-0.0971814368632753</v>
      </c>
      <c r="DD8" s="128">
        <v>0</v>
      </c>
      <c r="DE8" s="128">
        <v>0</v>
      </c>
      <c r="DF8" s="129">
        <f>(DD8-DE8)/$B8</f>
        <v>0</v>
      </c>
      <c r="DG8" s="130">
        <f>((DD8+1)/(DE8+1))-1</f>
        <v>0</v>
      </c>
      <c r="DH8" s="131">
        <f>NORMSDIST(((DF8-DF$24)/DF$25))-0.5</f>
        <v>-0.18305880195432256</v>
      </c>
      <c r="DI8" s="128">
        <v>0</v>
      </c>
      <c r="DJ8" s="128">
        <v>0</v>
      </c>
      <c r="DK8" s="129">
        <f>(DI8-DJ8)/$B8</f>
        <v>0</v>
      </c>
      <c r="DL8" s="130">
        <f>((DI8+1)/(DJ8+1))-1</f>
        <v>0</v>
      </c>
      <c r="DM8" s="131">
        <f>NORMSDIST(((DK8-DK$24)/DK$25))-0.5</f>
        <v>-0.1023592422317744</v>
      </c>
      <c r="DN8" s="128">
        <v>0</v>
      </c>
      <c r="DO8" s="128">
        <v>0</v>
      </c>
      <c r="DP8" s="129">
        <f>(DN8-DO8)/$B8</f>
        <v>0</v>
      </c>
      <c r="DQ8" s="130">
        <f>((DN8+1)/(DO8+1))-1</f>
        <v>0</v>
      </c>
      <c r="DR8" s="131">
        <f>NORMSDIST(((DP8-DP$24)/DP$25))-0.5</f>
        <v>-0.04505907726329228</v>
      </c>
      <c r="DS8" s="128">
        <v>0</v>
      </c>
      <c r="DT8" s="128">
        <v>0</v>
      </c>
      <c r="DU8" s="129">
        <f>(DS8-DT8)/$B8</f>
        <v>0</v>
      </c>
      <c r="DV8" s="130">
        <f>((DS8+1)/(DT8+1))-1</f>
        <v>0</v>
      </c>
      <c r="DW8" s="131">
        <f>NORMSDIST(((DU8-DU$24)/DU$25))-0.5</f>
        <v>-0.15550507667262808</v>
      </c>
      <c r="DX8" s="132">
        <f>AVERAGE(DW8,DR8,DM8,DH8,DC8,DW8,CX8)</f>
        <v>-0.12162534438460237</v>
      </c>
      <c r="DY8" s="128">
        <v>4995</v>
      </c>
      <c r="DZ8" s="128">
        <v>4597</v>
      </c>
      <c r="EA8" s="129">
        <f>(DY8-DZ8)/$B8</f>
        <v>398</v>
      </c>
      <c r="EB8" s="130">
        <f>((DY8+1)/(DZ8+1))-1</f>
        <v>0.08655937364071331</v>
      </c>
      <c r="EC8" s="131">
        <f>NORMSDIST(((EA8-EA$24)/EA$25))-0.5</f>
        <v>0.2893067154380551</v>
      </c>
      <c r="ED8" s="128">
        <v>0</v>
      </c>
      <c r="EE8" s="128">
        <v>0</v>
      </c>
      <c r="EF8" s="129">
        <f>(ED8-EE8)/$B8</f>
        <v>0</v>
      </c>
      <c r="EG8" s="130">
        <f>((ED8+1)/(EE8+1))-1</f>
        <v>0</v>
      </c>
      <c r="EH8" s="131">
        <f>NORMSDIST(((EF8-EF$24)/EF$25))-0.5</f>
        <v>-0.1336149481657125</v>
      </c>
      <c r="EI8" s="133">
        <f>AVERAGE(EH8,EC8)</f>
        <v>0.07784588363617129</v>
      </c>
      <c r="EL8" s="25">
        <f>AVERAGE(EF8,EA8,DU8,DP8,DK8,DF8,DA8,CV8,CP8,BZ8,BU8,BP8,BK8,BE8,AZ8,AU8,AP8,AK8,AE8,Z8,U8,O8,J8,E8)</f>
        <v>16.583333333333332</v>
      </c>
      <c r="EN8" s="134">
        <f>AVERAGE(EG8,EB8,DV8,DQ8,DL8,DG8,DB8,CW8,CQ8,CA8,BV8,BQ8,BL8,BF8,BA8,AV8,AQ8,AL8,AF8,AA8,V8,P8,K8,F8)</f>
        <v>0.0036066405683630545</v>
      </c>
      <c r="EO8" s="135" t="s">
        <v>193</v>
      </c>
    </row>
    <row r="9" spans="1:145" ht="12.75">
      <c r="A9" s="126" t="s">
        <v>194</v>
      </c>
      <c r="B9" s="127">
        <v>2</v>
      </c>
      <c r="C9" s="128">
        <v>0</v>
      </c>
      <c r="D9" s="128">
        <v>0</v>
      </c>
      <c r="E9" s="129">
        <f>(C9-D9)/$B9</f>
        <v>0</v>
      </c>
      <c r="F9" s="130">
        <f>((C9+1)/(D9+1))-1</f>
        <v>0</v>
      </c>
      <c r="G9" s="131">
        <f>NORMSDIST(((E9-E$24)/E$25))-0.5</f>
        <v>-0.16653541698112134</v>
      </c>
      <c r="H9" s="128">
        <v>0</v>
      </c>
      <c r="I9" s="128">
        <v>0</v>
      </c>
      <c r="J9" s="129">
        <f>(H9-I9)/$B9</f>
        <v>0</v>
      </c>
      <c r="K9" s="130">
        <f>((H9+1)/(I9+1))-1</f>
        <v>0</v>
      </c>
      <c r="L9" s="131">
        <f>NORMSDIST(((J9-J$24)/J$25))-0.5</f>
        <v>-0.09556238656851684</v>
      </c>
      <c r="M9" s="128">
        <v>0</v>
      </c>
      <c r="N9" s="128">
        <v>1</v>
      </c>
      <c r="O9" s="129">
        <f>(M9-N9)/$B9</f>
        <v>-0.5</v>
      </c>
      <c r="P9" s="130">
        <f>((M9+1)/(N9+1))-1</f>
        <v>-0.5</v>
      </c>
      <c r="Q9" s="131">
        <f>NORMSDIST(((O9-O$24)/O$25))-0.5</f>
        <v>0.19636678706735888</v>
      </c>
      <c r="R9" s="132">
        <f>AVERAGE(Q9,L9,G9)</f>
        <v>-0.021910338827426434</v>
      </c>
      <c r="S9" s="128">
        <v>0</v>
      </c>
      <c r="T9" s="128">
        <v>0</v>
      </c>
      <c r="U9" s="129">
        <f>(S9-T9)/$B9</f>
        <v>0</v>
      </c>
      <c r="V9" s="130">
        <f>((S9+1)/(T9+1))-1</f>
        <v>0</v>
      </c>
      <c r="W9" s="131">
        <f>NORMSDIST(((U9-U$24)/U$25))-0.5</f>
        <v>-0.011703955106594388</v>
      </c>
      <c r="X9" s="128">
        <v>1</v>
      </c>
      <c r="Y9" s="128">
        <v>0</v>
      </c>
      <c r="Z9" s="129">
        <f>(X9-Y9)/$B9</f>
        <v>0.5</v>
      </c>
      <c r="AA9" s="130">
        <f>((X9+1)/(Y9+1))-1</f>
        <v>1</v>
      </c>
      <c r="AB9" s="131">
        <f>NORMSDIST(((Z9-Z$24)/Z$25))-0.5</f>
        <v>0.37160576831556</v>
      </c>
      <c r="AC9" s="128">
        <v>3</v>
      </c>
      <c r="AD9" s="128">
        <v>0</v>
      </c>
      <c r="AE9" s="129">
        <f>(AC9-AD9)/$B9</f>
        <v>1.5</v>
      </c>
      <c r="AF9" s="130">
        <f>((AC9+1)/(AD9+1))-1</f>
        <v>3</v>
      </c>
      <c r="AG9" s="131">
        <f>NORMSDIST(((AE9-AE$24)/AE$25))-0.5</f>
        <v>0.03788071820061689</v>
      </c>
      <c r="AH9" s="132">
        <f>AVERAGE(AG9,AB9,W9)</f>
        <v>0.13259417713652752</v>
      </c>
      <c r="AI9" s="128">
        <v>0</v>
      </c>
      <c r="AJ9" s="128">
        <v>0</v>
      </c>
      <c r="AK9" s="129">
        <f>(AI9-AJ9)/$B9</f>
        <v>0</v>
      </c>
      <c r="AL9" s="130">
        <f>((AI9+1)/(AJ9+1))-1</f>
        <v>0</v>
      </c>
      <c r="AM9" s="131">
        <f>NORMSDIST(((AK9-AK$24)/AK$25))-0.5</f>
        <v>0.0447626482529333</v>
      </c>
      <c r="AN9" s="128">
        <v>1</v>
      </c>
      <c r="AO9" s="128">
        <v>1</v>
      </c>
      <c r="AP9" s="129">
        <f>(AN9-AO9)/$B9</f>
        <v>0</v>
      </c>
      <c r="AQ9" s="130">
        <f>((AN9+1)/(AO9+1))-1</f>
        <v>0</v>
      </c>
      <c r="AR9" s="131">
        <f>NORMSDIST(((AP9-AP$24)/AP$25))-0.5</f>
        <v>-0.22729414135896475</v>
      </c>
      <c r="AS9" s="128">
        <v>0</v>
      </c>
      <c r="AT9" s="128">
        <v>0</v>
      </c>
      <c r="AU9" s="129">
        <f>(AS9-AT9)/$B9</f>
        <v>0</v>
      </c>
      <c r="AV9" s="130">
        <f>((AS9+1)/(AT9+1))-1</f>
        <v>0</v>
      </c>
      <c r="AW9" s="131">
        <f>NORMSDIST(((AU9-AU$24)/AU$25))-0.5</f>
        <v>-0.10639764123214246</v>
      </c>
      <c r="AX9" s="128">
        <v>0</v>
      </c>
      <c r="AY9" s="128">
        <v>0</v>
      </c>
      <c r="AZ9" s="129">
        <f>(AX9-AY9)/$B9</f>
        <v>0</v>
      </c>
      <c r="BA9" s="130">
        <f>((AX9+1)/(AY9+1))-1</f>
        <v>0</v>
      </c>
      <c r="BB9" s="131">
        <f>NORMSDIST(((AZ9-AZ$24)/AZ$25))-0.5</f>
        <v>-0.09810336028884903</v>
      </c>
      <c r="BC9" s="128">
        <v>0</v>
      </c>
      <c r="BD9" s="128">
        <v>0</v>
      </c>
      <c r="BE9" s="129">
        <f>(BC9-BD9)/$B9</f>
        <v>0</v>
      </c>
      <c r="BF9" s="130">
        <f>((BC9+1)/(BD9+1))-1</f>
        <v>0</v>
      </c>
      <c r="BG9" s="131">
        <f>NORMSDIST(((BE9-BE$24)/BE$25))-0.5</f>
        <v>0.09316814211660407</v>
      </c>
      <c r="BH9" s="132">
        <f>AVERAGE(BG9,BB9,AW9,AR9,AM9)</f>
        <v>-0.058772870502083775</v>
      </c>
      <c r="BI9" s="128">
        <v>0</v>
      </c>
      <c r="BJ9" s="128">
        <v>0</v>
      </c>
      <c r="BK9" s="129">
        <f>(BI9-BJ9)/$B9</f>
        <v>0</v>
      </c>
      <c r="BL9" s="130">
        <f>((BI9+1)/(BJ9+1))-1</f>
        <v>0</v>
      </c>
      <c r="BM9" s="131">
        <f>NORMSDIST(((BK9-BK$24)/BK$25))-0.5</f>
        <v>-0.09316814211660401</v>
      </c>
      <c r="BN9" s="128">
        <v>2</v>
      </c>
      <c r="BO9" s="128">
        <v>2</v>
      </c>
      <c r="BP9" s="129">
        <f>(BN9-BO9)/$B9</f>
        <v>0</v>
      </c>
      <c r="BQ9" s="130">
        <f>((BN9+1)/(BO9+1))-1</f>
        <v>0</v>
      </c>
      <c r="BR9" s="131">
        <f>NORMSDIST(((BP9-BP$24)/BP$25))-0.5</f>
        <v>-0.1338267778434048</v>
      </c>
      <c r="BS9" s="128">
        <v>1</v>
      </c>
      <c r="BT9" s="128">
        <v>1</v>
      </c>
      <c r="BU9" s="129">
        <f>(BS9-BT9)/$B9</f>
        <v>0</v>
      </c>
      <c r="BV9" s="130">
        <f>((BS9+1)/(BT9+1))-1</f>
        <v>0</v>
      </c>
      <c r="BW9" s="131">
        <f>NORMSDIST(((BU9-BU$24)/BU$25))-0.5</f>
        <v>-0.13422258949985166</v>
      </c>
      <c r="BX9" s="128">
        <v>0</v>
      </c>
      <c r="BY9" s="128">
        <v>0</v>
      </c>
      <c r="BZ9" s="129">
        <f>(BX9-BY9)/$B9</f>
        <v>0</v>
      </c>
      <c r="CA9" s="130">
        <f>((BX9+1)/(BY9+1))-1</f>
        <v>0</v>
      </c>
      <c r="CB9" s="131">
        <f>NORMSDIST(((BZ9-BZ$24)/BZ$25))-0.5</f>
        <v>-0.1068852382977934</v>
      </c>
      <c r="CC9" s="128">
        <v>1</v>
      </c>
      <c r="CD9" s="128">
        <v>1</v>
      </c>
      <c r="CE9" s="129">
        <f>(CC9-CD9)/$B9</f>
        <v>0</v>
      </c>
      <c r="CF9" s="130">
        <f>((CC9+1)/(CD9+1))-1</f>
        <v>0</v>
      </c>
      <c r="CG9" s="131">
        <f>NORMSDIST(((CE9-CE$24)/CE$25))-0.5</f>
        <v>-0.1641978513833473</v>
      </c>
      <c r="CH9" s="132">
        <f>AVERAGE(CG9,CB9,BW9,BR9,BM9)</f>
        <v>-0.12646011982820024</v>
      </c>
      <c r="CI9" s="128">
        <v>1</v>
      </c>
      <c r="CJ9" s="128">
        <v>1</v>
      </c>
      <c r="CK9" s="129">
        <f>(CI9-CJ9)/$B9</f>
        <v>0</v>
      </c>
      <c r="CL9" s="130">
        <f>((CI9+1)/(CJ9+1))-1</f>
        <v>0</v>
      </c>
      <c r="CM9" s="131" t="e">
        <f>NORMSDIST(((CK9-CK$24)/CK$25))-0.5</f>
        <v>#DIV/0!</v>
      </c>
      <c r="CN9" s="128">
        <v>0</v>
      </c>
      <c r="CO9" s="128">
        <v>0</v>
      </c>
      <c r="CP9" s="129">
        <f>(CN9-CO9)/$B9</f>
        <v>0</v>
      </c>
      <c r="CQ9" s="130">
        <f>((CN9+1)/(CO9+1))-1</f>
        <v>0</v>
      </c>
      <c r="CR9" s="131">
        <f>NORMSDIST(((CP9-CP$24)/CP$25))-0.5</f>
        <v>-0.1364200582936445</v>
      </c>
      <c r="CS9" s="132">
        <f>CR9</f>
        <v>-0.1364200582936445</v>
      </c>
      <c r="CT9" s="128">
        <v>0</v>
      </c>
      <c r="CU9" s="128">
        <v>0</v>
      </c>
      <c r="CV9" s="129">
        <f>(CT9-CU9)/$B9</f>
        <v>0</v>
      </c>
      <c r="CW9" s="130">
        <f>((CT9+1)/(CU9+1))-1</f>
        <v>0</v>
      </c>
      <c r="CX9" s="131">
        <f>NORMSDIST(((CV9-CV$24)/CV$25))-0.5</f>
        <v>-0.11270869903429592</v>
      </c>
      <c r="CY9" s="128">
        <v>0</v>
      </c>
      <c r="CZ9" s="128">
        <v>0</v>
      </c>
      <c r="DA9" s="129">
        <f>(CY9-CZ9)/$B9</f>
        <v>0</v>
      </c>
      <c r="DB9" s="130">
        <f>((CY9+1)/(CZ9+1))-1</f>
        <v>0</v>
      </c>
      <c r="DC9" s="131">
        <f>NORMSDIST(((DA9-DA$24)/DA$25))-0.5</f>
        <v>-0.0971814368632753</v>
      </c>
      <c r="DD9" s="128">
        <v>0</v>
      </c>
      <c r="DE9" s="128">
        <v>0</v>
      </c>
      <c r="DF9" s="129">
        <f>(DD9-DE9)/$B9</f>
        <v>0</v>
      </c>
      <c r="DG9" s="130">
        <f>((DD9+1)/(DE9+1))-1</f>
        <v>0</v>
      </c>
      <c r="DH9" s="131">
        <f>NORMSDIST(((DF9-DF$24)/DF$25))-0.5</f>
        <v>-0.18305880195432256</v>
      </c>
      <c r="DI9" s="128">
        <v>0</v>
      </c>
      <c r="DJ9" s="128">
        <v>0</v>
      </c>
      <c r="DK9" s="129">
        <f>(DI9-DJ9)/$B9</f>
        <v>0</v>
      </c>
      <c r="DL9" s="130">
        <f>((DI9+1)/(DJ9+1))-1</f>
        <v>0</v>
      </c>
      <c r="DM9" s="131">
        <f>NORMSDIST(((DK9-DK$24)/DK$25))-0.5</f>
        <v>-0.1023592422317744</v>
      </c>
      <c r="DN9" s="128">
        <v>0</v>
      </c>
      <c r="DO9" s="128">
        <v>0</v>
      </c>
      <c r="DP9" s="129">
        <f>(DN9-DO9)/$B9</f>
        <v>0</v>
      </c>
      <c r="DQ9" s="130">
        <f>((DN9+1)/(DO9+1))-1</f>
        <v>0</v>
      </c>
      <c r="DR9" s="131">
        <f>NORMSDIST(((DP9-DP$24)/DP$25))-0.5</f>
        <v>-0.04505907726329228</v>
      </c>
      <c r="DS9" s="128">
        <v>0</v>
      </c>
      <c r="DT9" s="128">
        <v>0</v>
      </c>
      <c r="DU9" s="129">
        <f>(DS9-DT9)/$B9</f>
        <v>0</v>
      </c>
      <c r="DV9" s="130">
        <f>((DS9+1)/(DT9+1))-1</f>
        <v>0</v>
      </c>
      <c r="DW9" s="131">
        <f>NORMSDIST(((DU9-DU$24)/DU$25))-0.5</f>
        <v>-0.15550507667262808</v>
      </c>
      <c r="DX9" s="132">
        <f>AVERAGE(DW9,DR9,DM9,DH9,DC9,DW9,CX9)</f>
        <v>-0.12162534438460237</v>
      </c>
      <c r="DY9" s="128">
        <v>19370</v>
      </c>
      <c r="DZ9" s="128">
        <v>13903</v>
      </c>
      <c r="EA9" s="129">
        <f>(DY9-DZ9)/$B9</f>
        <v>2733.5</v>
      </c>
      <c r="EB9" s="130">
        <f>((DY9+1)/(DZ9+1))-1</f>
        <v>0.39319620253164556</v>
      </c>
      <c r="EC9" s="131">
        <f>NORMSDIST(((EA9-EA$24)/EA$25))-0.5</f>
        <v>0.4077942736035437</v>
      </c>
      <c r="ED9" s="128">
        <v>0</v>
      </c>
      <c r="EE9" s="128">
        <v>0</v>
      </c>
      <c r="EF9" s="129">
        <f>(ED9-EE9)/$B9</f>
        <v>0</v>
      </c>
      <c r="EG9" s="130">
        <f>((ED9+1)/(EE9+1))-1</f>
        <v>0</v>
      </c>
      <c r="EH9" s="131">
        <f>NORMSDIST(((EF9-EF$24)/EF$25))-0.5</f>
        <v>-0.1336149481657125</v>
      </c>
      <c r="EI9" s="133">
        <f>AVERAGE(EH9,EC9)</f>
        <v>0.1370896627189156</v>
      </c>
      <c r="EL9" s="25">
        <f>AVERAGE(EF9,EA9,DU9,DP9,DK9,DF9,DA9,CV9,CP9,BZ9,BU9,BP9,BK9,BE9,AZ9,AU9,AP9,AK9,AE9,Z9,U9,O9,J9,E9)</f>
        <v>113.95833333333333</v>
      </c>
      <c r="EN9" s="134">
        <f>AVERAGE(EG9,EB9,DV9,DQ9,DL9,DG9,DB9,CW9,CQ9,CA9,BV9,BQ9,BL9,BF9,BA9,AV9,AQ9,AL9,AF9,AA9,V9,P9,K9,F9)</f>
        <v>0.16221650843881855</v>
      </c>
      <c r="EO9" s="135" t="s">
        <v>194</v>
      </c>
    </row>
    <row r="10" spans="1:145" ht="12.75">
      <c r="A10" s="126" t="s">
        <v>195</v>
      </c>
      <c r="B10" s="127">
        <v>1</v>
      </c>
      <c r="C10" s="128">
        <v>0</v>
      </c>
      <c r="D10" s="128">
        <v>0</v>
      </c>
      <c r="E10" s="129">
        <f>(C10-D10)/$B10</f>
        <v>0</v>
      </c>
      <c r="F10" s="130">
        <f>((C10+1)/(D10+1))-1</f>
        <v>0</v>
      </c>
      <c r="G10" s="131">
        <f>NORMSDIST(((E10-E$24)/E$25))-0.5</f>
        <v>-0.16653541698112134</v>
      </c>
      <c r="H10" s="128">
        <v>0</v>
      </c>
      <c r="I10" s="128">
        <v>0</v>
      </c>
      <c r="J10" s="129">
        <f>(H10-I10)/$B10</f>
        <v>0</v>
      </c>
      <c r="K10" s="130">
        <f>((H10+1)/(I10+1))-1</f>
        <v>0</v>
      </c>
      <c r="L10" s="131">
        <f>NORMSDIST(((J10-J$24)/J$25))-0.5</f>
        <v>-0.09556238656851684</v>
      </c>
      <c r="M10" s="128">
        <v>0</v>
      </c>
      <c r="N10" s="128">
        <v>0</v>
      </c>
      <c r="O10" s="129">
        <f>(M10-N10)/$B10</f>
        <v>0</v>
      </c>
      <c r="P10" s="130">
        <f>((M10+1)/(N10+1))-1</f>
        <v>0</v>
      </c>
      <c r="Q10" s="131">
        <f>NORMSDIST(((O10-O$24)/O$25))-0.5</f>
        <v>0.24624386371069829</v>
      </c>
      <c r="R10" s="132">
        <f>AVERAGE(Q10,L10,G10)</f>
        <v>-0.005284646612979967</v>
      </c>
      <c r="S10" s="128">
        <v>1</v>
      </c>
      <c r="T10" s="128">
        <v>1</v>
      </c>
      <c r="U10" s="129">
        <f>(S10-T10)/$B10</f>
        <v>0</v>
      </c>
      <c r="V10" s="130">
        <f>((S10+1)/(T10+1))-1</f>
        <v>0</v>
      </c>
      <c r="W10" s="131">
        <f>NORMSDIST(((U10-U$24)/U$25))-0.5</f>
        <v>-0.011703955106594388</v>
      </c>
      <c r="X10" s="128">
        <v>0</v>
      </c>
      <c r="Y10" s="128">
        <v>0</v>
      </c>
      <c r="Z10" s="129">
        <f>(X10-Y10)/$B10</f>
        <v>0</v>
      </c>
      <c r="AA10" s="130">
        <f>((X10+1)/(Y10+1))-1</f>
        <v>0</v>
      </c>
      <c r="AB10" s="131">
        <f>NORMSDIST(((Z10-Z$24)/Z$25))-0.5</f>
        <v>-0.2385846727818023</v>
      </c>
      <c r="AC10" s="128">
        <v>0</v>
      </c>
      <c r="AD10" s="128">
        <v>0</v>
      </c>
      <c r="AE10" s="129">
        <f>(AC10-AD10)/$B10</f>
        <v>0</v>
      </c>
      <c r="AF10" s="130">
        <f>((AC10+1)/(AD10+1))-1</f>
        <v>0</v>
      </c>
      <c r="AG10" s="131">
        <f>NORMSDIST(((AE10-AE$24)/AE$25))-0.5</f>
        <v>-0.20619667977297335</v>
      </c>
      <c r="AH10" s="132">
        <f>AVERAGE(AG10,AB10,W10)</f>
        <v>-0.15216176922045668</v>
      </c>
      <c r="AI10" s="128">
        <v>0</v>
      </c>
      <c r="AJ10" s="128">
        <v>0</v>
      </c>
      <c r="AK10" s="129">
        <f>(AI10-AJ10)/$B10</f>
        <v>0</v>
      </c>
      <c r="AL10" s="130">
        <f>((AI10+1)/(AJ10+1))-1</f>
        <v>0</v>
      </c>
      <c r="AM10" s="131">
        <f>NORMSDIST(((AK10-AK$24)/AK$25))-0.5</f>
        <v>0.0447626482529333</v>
      </c>
      <c r="AN10" s="128">
        <v>0</v>
      </c>
      <c r="AO10" s="128">
        <v>0</v>
      </c>
      <c r="AP10" s="129">
        <f>(AN10-AO10)/$B10</f>
        <v>0</v>
      </c>
      <c r="AQ10" s="130">
        <f>((AN10+1)/(AO10+1))-1</f>
        <v>0</v>
      </c>
      <c r="AR10" s="131">
        <f>NORMSDIST(((AP10-AP$24)/AP$25))-0.5</f>
        <v>-0.22729414135896475</v>
      </c>
      <c r="AS10" s="128">
        <v>0</v>
      </c>
      <c r="AT10" s="128">
        <v>0</v>
      </c>
      <c r="AU10" s="129">
        <f>(AS10-AT10)/$B10</f>
        <v>0</v>
      </c>
      <c r="AV10" s="130">
        <f>((AS10+1)/(AT10+1))-1</f>
        <v>0</v>
      </c>
      <c r="AW10" s="131">
        <f>NORMSDIST(((AU10-AU$24)/AU$25))-0.5</f>
        <v>-0.10639764123214246</v>
      </c>
      <c r="AX10" s="128">
        <v>0</v>
      </c>
      <c r="AY10" s="128">
        <v>0</v>
      </c>
      <c r="AZ10" s="129">
        <f>(AX10-AY10)/$B10</f>
        <v>0</v>
      </c>
      <c r="BA10" s="130">
        <f>((AX10+1)/(AY10+1))-1</f>
        <v>0</v>
      </c>
      <c r="BB10" s="131">
        <f>NORMSDIST(((AZ10-AZ$24)/AZ$25))-0.5</f>
        <v>-0.09810336028884903</v>
      </c>
      <c r="BC10" s="128">
        <v>0</v>
      </c>
      <c r="BD10" s="128">
        <v>0</v>
      </c>
      <c r="BE10" s="129">
        <f>(BC10-BD10)/$B10</f>
        <v>0</v>
      </c>
      <c r="BF10" s="130">
        <f>((BC10+1)/(BD10+1))-1</f>
        <v>0</v>
      </c>
      <c r="BG10" s="131">
        <f>NORMSDIST(((BE10-BE$24)/BE$25))-0.5</f>
        <v>0.09316814211660407</v>
      </c>
      <c r="BH10" s="132">
        <f>AVERAGE(BG10,BB10,AW10,AR10,AM10)</f>
        <v>-0.058772870502083775</v>
      </c>
      <c r="BI10" s="128">
        <v>0</v>
      </c>
      <c r="BJ10" s="128">
        <v>0</v>
      </c>
      <c r="BK10" s="129">
        <f>(BI10-BJ10)/$B10</f>
        <v>0</v>
      </c>
      <c r="BL10" s="130">
        <f>((BI10+1)/(BJ10+1))-1</f>
        <v>0</v>
      </c>
      <c r="BM10" s="131">
        <f>NORMSDIST(((BK10-BK$24)/BK$25))-0.5</f>
        <v>-0.09316814211660401</v>
      </c>
      <c r="BN10" s="128">
        <v>1</v>
      </c>
      <c r="BO10" s="128">
        <v>1</v>
      </c>
      <c r="BP10" s="129">
        <f>(BN10-BO10)/$B10</f>
        <v>0</v>
      </c>
      <c r="BQ10" s="130">
        <f>((BN10+1)/(BO10+1))-1</f>
        <v>0</v>
      </c>
      <c r="BR10" s="131">
        <f>NORMSDIST(((BP10-BP$24)/BP$25))-0.5</f>
        <v>-0.1338267778434048</v>
      </c>
      <c r="BS10" s="128">
        <v>0</v>
      </c>
      <c r="BT10" s="128">
        <v>0</v>
      </c>
      <c r="BU10" s="129">
        <f>(BS10-BT10)/$B10</f>
        <v>0</v>
      </c>
      <c r="BV10" s="130">
        <f>((BS10+1)/(BT10+1))-1</f>
        <v>0</v>
      </c>
      <c r="BW10" s="131">
        <f>NORMSDIST(((BU10-BU$24)/BU$25))-0.5</f>
        <v>-0.13422258949985166</v>
      </c>
      <c r="BX10" s="128">
        <v>0</v>
      </c>
      <c r="BY10" s="128">
        <v>0</v>
      </c>
      <c r="BZ10" s="129">
        <f>(BX10-BY10)/$B10</f>
        <v>0</v>
      </c>
      <c r="CA10" s="130">
        <f>((BX10+1)/(BY10+1))-1</f>
        <v>0</v>
      </c>
      <c r="CB10" s="131">
        <f>NORMSDIST(((BZ10-BZ$24)/BZ$25))-0.5</f>
        <v>-0.1068852382977934</v>
      </c>
      <c r="CC10" s="128">
        <v>0</v>
      </c>
      <c r="CD10" s="128">
        <v>0</v>
      </c>
      <c r="CE10" s="129">
        <f>(CC10-CD10)/$B10</f>
        <v>0</v>
      </c>
      <c r="CF10" s="130">
        <f>((CC10+1)/(CD10+1))-1</f>
        <v>0</v>
      </c>
      <c r="CG10" s="131">
        <f>NORMSDIST(((CE10-CE$24)/CE$25))-0.5</f>
        <v>-0.1641978513833473</v>
      </c>
      <c r="CH10" s="132">
        <f>AVERAGE(CG10,CB10,BW10,BR10,BM10)</f>
        <v>-0.12646011982820024</v>
      </c>
      <c r="CI10" s="128">
        <v>1</v>
      </c>
      <c r="CJ10" s="128">
        <v>1</v>
      </c>
      <c r="CK10" s="129">
        <f>(CI10-CJ10)/$B10</f>
        <v>0</v>
      </c>
      <c r="CL10" s="130">
        <f>((CI10+1)/(CJ10+1))-1</f>
        <v>0</v>
      </c>
      <c r="CM10" s="131" t="e">
        <f>NORMSDIST(((CK10-CK$24)/CK$25))-0.5</f>
        <v>#DIV/0!</v>
      </c>
      <c r="CN10" s="128">
        <v>0</v>
      </c>
      <c r="CO10" s="128">
        <v>0</v>
      </c>
      <c r="CP10" s="129">
        <f>(CN10-CO10)/$B10</f>
        <v>0</v>
      </c>
      <c r="CQ10" s="130">
        <f>((CN10+1)/(CO10+1))-1</f>
        <v>0</v>
      </c>
      <c r="CR10" s="131">
        <f>NORMSDIST(((CP10-CP$24)/CP$25))-0.5</f>
        <v>-0.1364200582936445</v>
      </c>
      <c r="CS10" s="132">
        <f>CR10</f>
        <v>-0.1364200582936445</v>
      </c>
      <c r="CT10" s="128">
        <v>0</v>
      </c>
      <c r="CU10" s="128">
        <v>0</v>
      </c>
      <c r="CV10" s="129">
        <f>(CT10-CU10)/$B10</f>
        <v>0</v>
      </c>
      <c r="CW10" s="130">
        <f>((CT10+1)/(CU10+1))-1</f>
        <v>0</v>
      </c>
      <c r="CX10" s="131">
        <f>NORMSDIST(((CV10-CV$24)/CV$25))-0.5</f>
        <v>-0.11270869903429592</v>
      </c>
      <c r="CY10" s="128">
        <v>0</v>
      </c>
      <c r="CZ10" s="128">
        <v>0</v>
      </c>
      <c r="DA10" s="129">
        <f>(CY10-CZ10)/$B10</f>
        <v>0</v>
      </c>
      <c r="DB10" s="130">
        <f>((CY10+1)/(CZ10+1))-1</f>
        <v>0</v>
      </c>
      <c r="DC10" s="131">
        <f>NORMSDIST(((DA10-DA$24)/DA$25))-0.5</f>
        <v>-0.0971814368632753</v>
      </c>
      <c r="DD10" s="128">
        <v>0</v>
      </c>
      <c r="DE10" s="128">
        <v>0</v>
      </c>
      <c r="DF10" s="129">
        <f>(DD10-DE10)/$B10</f>
        <v>0</v>
      </c>
      <c r="DG10" s="130">
        <f>((DD10+1)/(DE10+1))-1</f>
        <v>0</v>
      </c>
      <c r="DH10" s="131">
        <f>NORMSDIST(((DF10-DF$24)/DF$25))-0.5</f>
        <v>-0.18305880195432256</v>
      </c>
      <c r="DI10" s="128">
        <v>0</v>
      </c>
      <c r="DJ10" s="128">
        <v>0</v>
      </c>
      <c r="DK10" s="129">
        <f>(DI10-DJ10)/$B10</f>
        <v>0</v>
      </c>
      <c r="DL10" s="130">
        <f>((DI10+1)/(DJ10+1))-1</f>
        <v>0</v>
      </c>
      <c r="DM10" s="131">
        <f>NORMSDIST(((DK10-DK$24)/DK$25))-0.5</f>
        <v>-0.1023592422317744</v>
      </c>
      <c r="DN10" s="128">
        <v>0</v>
      </c>
      <c r="DO10" s="128">
        <v>0</v>
      </c>
      <c r="DP10" s="129">
        <f>(DN10-DO10)/$B10</f>
        <v>0</v>
      </c>
      <c r="DQ10" s="130">
        <f>((DN10+1)/(DO10+1))-1</f>
        <v>0</v>
      </c>
      <c r="DR10" s="131">
        <f>NORMSDIST(((DP10-DP$24)/DP$25))-0.5</f>
        <v>-0.04505907726329228</v>
      </c>
      <c r="DS10" s="128">
        <v>0</v>
      </c>
      <c r="DT10" s="128">
        <v>0</v>
      </c>
      <c r="DU10" s="129">
        <f>(DS10-DT10)/$B10</f>
        <v>0</v>
      </c>
      <c r="DV10" s="130">
        <f>((DS10+1)/(DT10+1))-1</f>
        <v>0</v>
      </c>
      <c r="DW10" s="131">
        <f>NORMSDIST(((DU10-DU$24)/DU$25))-0.5</f>
        <v>-0.15550507667262808</v>
      </c>
      <c r="DX10" s="132">
        <f>AVERAGE(DW10,DR10,DM10,DH10,DC10,DW10,CX10)</f>
        <v>-0.12162534438460237</v>
      </c>
      <c r="DY10" s="128">
        <v>6961</v>
      </c>
      <c r="DZ10" s="128">
        <v>6919</v>
      </c>
      <c r="EA10" s="129">
        <f>(DY10-DZ10)/$B10</f>
        <v>42</v>
      </c>
      <c r="EB10" s="130">
        <f>((DY10+1)/(DZ10+1))-1</f>
        <v>0.006069364161849666</v>
      </c>
      <c r="EC10" s="131">
        <f>NORMSDIST(((EA10-EA$24)/EA$25))-0.5</f>
        <v>0.2655454383221031</v>
      </c>
      <c r="ED10" s="128">
        <v>1983</v>
      </c>
      <c r="EE10" s="128">
        <v>1726</v>
      </c>
      <c r="EF10" s="129">
        <f>(ED10-EE10)/$B10</f>
        <v>257</v>
      </c>
      <c r="EG10" s="130">
        <f>((ED10+1)/(EE10+1))-1</f>
        <v>0.14881297046902153</v>
      </c>
      <c r="EH10" s="131">
        <f>NORMSDIST(((EF10-EF$24)/EF$25))-0.5</f>
        <v>0.49986715986154573</v>
      </c>
      <c r="EI10" s="133">
        <f>AVERAGE(EH10,EC10)</f>
        <v>0.3827062990918244</v>
      </c>
      <c r="EL10" s="25">
        <f>AVERAGE(EF10,EA10,DU10,DP10,DK10,DF10,DA10,CV10,CP10,BZ10,BU10,BP10,BK10,BE10,AZ10,AU10,AP10,AK10,AE10,Z10,U10,O10,J10,E10)</f>
        <v>12.458333333333334</v>
      </c>
      <c r="EN10" s="134">
        <f>AVERAGE(EG10,EB10,DV10,DQ10,DL10,DG10,DB10,CW10,CQ10,CA10,BV10,BQ10,BL10,BF10,BA10,AV10,AQ10,AL10,AF10,AA10,V10,P10,K10,F10)</f>
        <v>0.006453430609619633</v>
      </c>
      <c r="EO10" s="135" t="s">
        <v>195</v>
      </c>
    </row>
    <row r="11" spans="1:145" ht="12.75">
      <c r="A11" s="126" t="s">
        <v>196</v>
      </c>
      <c r="B11" s="127">
        <v>8</v>
      </c>
      <c r="C11" s="128">
        <v>5</v>
      </c>
      <c r="D11" s="128">
        <v>4</v>
      </c>
      <c r="E11" s="129">
        <f>(C11-D11)/$B11</f>
        <v>0.125</v>
      </c>
      <c r="F11" s="130">
        <f>((C11+1)/(D11+1))-1</f>
        <v>0.19999999999999996</v>
      </c>
      <c r="G11" s="131">
        <f>NORMSDIST(((E11-E$24)/E$25))-0.5</f>
        <v>0.4537486521970153</v>
      </c>
      <c r="H11" s="128">
        <v>8</v>
      </c>
      <c r="I11" s="128">
        <v>5</v>
      </c>
      <c r="J11" s="129">
        <f>(H11-I11)/$B11</f>
        <v>0.375</v>
      </c>
      <c r="K11" s="130">
        <f>((H11+1)/(I11+1))-1</f>
        <v>0.5</v>
      </c>
      <c r="L11" s="131">
        <f>NORMSDIST(((J11-J$24)/J$25))-0.5</f>
        <v>0.05650226574022965</v>
      </c>
      <c r="M11" s="128">
        <v>0</v>
      </c>
      <c r="N11" s="128">
        <v>7</v>
      </c>
      <c r="O11" s="129">
        <f>(M11-N11)/$B11</f>
        <v>-0.875</v>
      </c>
      <c r="P11" s="130">
        <f>((M11+1)/(N11+1))-1</f>
        <v>-0.875</v>
      </c>
      <c r="Q11" s="131">
        <f>NORMSDIST(((O11-O$24)/O$25))-0.5</f>
        <v>0.15631496926123312</v>
      </c>
      <c r="R11" s="132">
        <f>AVERAGE(Q11,L11,G11)</f>
        <v>0.22218862906615935</v>
      </c>
      <c r="S11" s="128">
        <v>1</v>
      </c>
      <c r="T11" s="128">
        <v>1</v>
      </c>
      <c r="U11" s="129">
        <f>(S11-T11)/$B11</f>
        <v>0</v>
      </c>
      <c r="V11" s="130">
        <f>((S11+1)/(T11+1))-1</f>
        <v>0</v>
      </c>
      <c r="W11" s="131">
        <f>NORMSDIST(((U11-U$24)/U$25))-0.5</f>
        <v>-0.011703955106594388</v>
      </c>
      <c r="X11" s="128">
        <v>0</v>
      </c>
      <c r="Y11" s="128">
        <v>0</v>
      </c>
      <c r="Z11" s="129">
        <f>(X11-Y11)/$B11</f>
        <v>0</v>
      </c>
      <c r="AA11" s="130">
        <f>((X11+1)/(Y11+1))-1</f>
        <v>0</v>
      </c>
      <c r="AB11" s="131">
        <f>NORMSDIST(((Z11-Z$24)/Z$25))-0.5</f>
        <v>-0.2385846727818023</v>
      </c>
      <c r="AC11" s="128">
        <v>2</v>
      </c>
      <c r="AD11" s="128">
        <v>2</v>
      </c>
      <c r="AE11" s="129">
        <f>(AC11-AD11)/$B11</f>
        <v>0</v>
      </c>
      <c r="AF11" s="130">
        <f>((AC11+1)/(AD11+1))-1</f>
        <v>0</v>
      </c>
      <c r="AG11" s="131">
        <f>NORMSDIST(((AE11-AE$24)/AE$25))-0.5</f>
        <v>-0.20619667977297335</v>
      </c>
      <c r="AH11" s="132">
        <f>AVERAGE(AG11,AB11,W11)</f>
        <v>-0.15216176922045668</v>
      </c>
      <c r="AI11" s="128">
        <v>1</v>
      </c>
      <c r="AJ11" s="128">
        <v>0</v>
      </c>
      <c r="AK11" s="129">
        <f>(AI11-AJ11)/$B11</f>
        <v>0.125</v>
      </c>
      <c r="AL11" s="130">
        <f>((AI11+1)/(AJ11+1))-1</f>
        <v>1</v>
      </c>
      <c r="AM11" s="131">
        <f>NORMSDIST(((AK11-AK$24)/AK$25))-0.5</f>
        <v>0.28104877061093647</v>
      </c>
      <c r="AN11" s="128">
        <v>0</v>
      </c>
      <c r="AO11" s="128">
        <v>0</v>
      </c>
      <c r="AP11" s="129">
        <f>(AN11-AO11)/$B11</f>
        <v>0</v>
      </c>
      <c r="AQ11" s="130">
        <f>((AN11+1)/(AO11+1))-1</f>
        <v>0</v>
      </c>
      <c r="AR11" s="131">
        <f>NORMSDIST(((AP11-AP$24)/AP$25))-0.5</f>
        <v>-0.22729414135896475</v>
      </c>
      <c r="AS11" s="128">
        <v>0</v>
      </c>
      <c r="AT11" s="128">
        <v>0</v>
      </c>
      <c r="AU11" s="129">
        <f>(AS11-AT11)/$B11</f>
        <v>0</v>
      </c>
      <c r="AV11" s="130">
        <f>((AS11+1)/(AT11+1))-1</f>
        <v>0</v>
      </c>
      <c r="AW11" s="131">
        <f>NORMSDIST(((AU11-AU$24)/AU$25))-0.5</f>
        <v>-0.10639764123214246</v>
      </c>
      <c r="AX11" s="128">
        <v>17</v>
      </c>
      <c r="AY11" s="128">
        <v>0</v>
      </c>
      <c r="AZ11" s="129">
        <f>(AX11-AY11)/$B11</f>
        <v>2.125</v>
      </c>
      <c r="BA11" s="130">
        <f>((AX11+1)/(AY11+1))-1</f>
        <v>17</v>
      </c>
      <c r="BB11" s="131">
        <f>NORMSDIST(((AZ11-AZ$24)/AZ$25))-0.5</f>
        <v>-0.07064304091892143</v>
      </c>
      <c r="BC11" s="128">
        <v>0</v>
      </c>
      <c r="BD11" s="128">
        <v>0</v>
      </c>
      <c r="BE11" s="129">
        <f>(BC11-BD11)/$B11</f>
        <v>0</v>
      </c>
      <c r="BF11" s="130">
        <f>((BC11+1)/(BD11+1))-1</f>
        <v>0</v>
      </c>
      <c r="BG11" s="131">
        <f>NORMSDIST(((BE11-BE$24)/BE$25))-0.5</f>
        <v>0.09316814211660407</v>
      </c>
      <c r="BH11" s="132">
        <f>AVERAGE(BG11,BB11,AW11,AR11,AM11)</f>
        <v>-0.00602358215649762</v>
      </c>
      <c r="BI11" s="128">
        <v>0</v>
      </c>
      <c r="BJ11" s="128">
        <v>0</v>
      </c>
      <c r="BK11" s="129">
        <f>(BI11-BJ11)/$B11</f>
        <v>0</v>
      </c>
      <c r="BL11" s="130">
        <f>((BI11+1)/(BJ11+1))-1</f>
        <v>0</v>
      </c>
      <c r="BM11" s="131">
        <f>NORMSDIST(((BK11-BK$24)/BK$25))-0.5</f>
        <v>-0.09316814211660401</v>
      </c>
      <c r="BN11" s="128">
        <v>8</v>
      </c>
      <c r="BO11" s="128">
        <v>8</v>
      </c>
      <c r="BP11" s="129">
        <f>(BN11-BO11)/$B11</f>
        <v>0</v>
      </c>
      <c r="BQ11" s="130">
        <f>((BN11+1)/(BO11+1))-1</f>
        <v>0</v>
      </c>
      <c r="BR11" s="131">
        <f>NORMSDIST(((BP11-BP$24)/BP$25))-0.5</f>
        <v>-0.1338267778434048</v>
      </c>
      <c r="BS11" s="128">
        <v>4</v>
      </c>
      <c r="BT11" s="128">
        <v>4</v>
      </c>
      <c r="BU11" s="129">
        <f>(BS11-BT11)/$B11</f>
        <v>0</v>
      </c>
      <c r="BV11" s="130">
        <f>((BS11+1)/(BT11+1))-1</f>
        <v>0</v>
      </c>
      <c r="BW11" s="131">
        <f>NORMSDIST(((BU11-BU$24)/BU$25))-0.5</f>
        <v>-0.13422258949985166</v>
      </c>
      <c r="BX11" s="128">
        <v>1</v>
      </c>
      <c r="BY11" s="128">
        <v>1</v>
      </c>
      <c r="BZ11" s="129">
        <f>(BX11-BY11)/$B11</f>
        <v>0</v>
      </c>
      <c r="CA11" s="130">
        <f>((BX11+1)/(BY11+1))-1</f>
        <v>0</v>
      </c>
      <c r="CB11" s="131">
        <f>NORMSDIST(((BZ11-BZ$24)/BZ$25))-0.5</f>
        <v>-0.1068852382977934</v>
      </c>
      <c r="CC11" s="128">
        <v>7</v>
      </c>
      <c r="CD11" s="128">
        <v>7</v>
      </c>
      <c r="CE11" s="129">
        <f>(CC11-CD11)/$B11</f>
        <v>0</v>
      </c>
      <c r="CF11" s="130">
        <f>((CC11+1)/(CD11+1))-1</f>
        <v>0</v>
      </c>
      <c r="CG11" s="131">
        <f>NORMSDIST(((CE11-CE$24)/CE$25))-0.5</f>
        <v>-0.1641978513833473</v>
      </c>
      <c r="CH11" s="132">
        <f>AVERAGE(CG11,CB11,BW11,BR11,BM11)</f>
        <v>-0.12646011982820024</v>
      </c>
      <c r="CI11" s="128">
        <v>8</v>
      </c>
      <c r="CJ11" s="128">
        <v>8</v>
      </c>
      <c r="CK11" s="129">
        <f>(CI11-CJ11)/$B11</f>
        <v>0</v>
      </c>
      <c r="CL11" s="130">
        <f>((CI11+1)/(CJ11+1))-1</f>
        <v>0</v>
      </c>
      <c r="CM11" s="131" t="e">
        <f>NORMSDIST(((CK11-CK$24)/CK$25))-0.5</f>
        <v>#DIV/0!</v>
      </c>
      <c r="CN11" s="128">
        <v>0</v>
      </c>
      <c r="CO11" s="128">
        <v>0</v>
      </c>
      <c r="CP11" s="129">
        <f>(CN11-CO11)/$B11</f>
        <v>0</v>
      </c>
      <c r="CQ11" s="130">
        <f>((CN11+1)/(CO11+1))-1</f>
        <v>0</v>
      </c>
      <c r="CR11" s="131">
        <f>NORMSDIST(((CP11-CP$24)/CP$25))-0.5</f>
        <v>-0.1364200582936445</v>
      </c>
      <c r="CS11" s="132">
        <f>CR11</f>
        <v>-0.1364200582936445</v>
      </c>
      <c r="CT11" s="128">
        <v>0</v>
      </c>
      <c r="CU11" s="128">
        <v>0</v>
      </c>
      <c r="CV11" s="129">
        <f>(CT11-CU11)/$B11</f>
        <v>0</v>
      </c>
      <c r="CW11" s="130">
        <f>((CT11+1)/(CU11+1))-1</f>
        <v>0</v>
      </c>
      <c r="CX11" s="131">
        <f>NORMSDIST(((CV11-CV$24)/CV$25))-0.5</f>
        <v>-0.11270869903429592</v>
      </c>
      <c r="CY11" s="128">
        <v>0</v>
      </c>
      <c r="CZ11" s="128">
        <v>0</v>
      </c>
      <c r="DA11" s="129">
        <f>(CY11-CZ11)/$B11</f>
        <v>0</v>
      </c>
      <c r="DB11" s="130">
        <f>((CY11+1)/(CZ11+1))-1</f>
        <v>0</v>
      </c>
      <c r="DC11" s="131">
        <f>NORMSDIST(((DA11-DA$24)/DA$25))-0.5</f>
        <v>-0.0971814368632753</v>
      </c>
      <c r="DD11" s="128">
        <v>0</v>
      </c>
      <c r="DE11" s="128">
        <v>0</v>
      </c>
      <c r="DF11" s="129">
        <f>(DD11-DE11)/$B11</f>
        <v>0</v>
      </c>
      <c r="DG11" s="130">
        <f>((DD11+1)/(DE11+1))-1</f>
        <v>0</v>
      </c>
      <c r="DH11" s="131">
        <f>NORMSDIST(((DF11-DF$24)/DF$25))-0.5</f>
        <v>-0.18305880195432256</v>
      </c>
      <c r="DI11" s="128">
        <v>15</v>
      </c>
      <c r="DJ11" s="128">
        <v>0</v>
      </c>
      <c r="DK11" s="129">
        <f>(DI11-DJ11)/$B11</f>
        <v>1.875</v>
      </c>
      <c r="DL11" s="130">
        <f>((DI11+1)/(DJ11+1))-1</f>
        <v>15</v>
      </c>
      <c r="DM11" s="131">
        <f>NORMSDIST(((DK11-DK$24)/DK$25))-0.5</f>
        <v>-0.10234754017423031</v>
      </c>
      <c r="DN11" s="128">
        <v>0</v>
      </c>
      <c r="DO11" s="128">
        <v>0</v>
      </c>
      <c r="DP11" s="129">
        <f>(DN11-DO11)/$B11</f>
        <v>0</v>
      </c>
      <c r="DQ11" s="130">
        <f>((DN11+1)/(DO11+1))-1</f>
        <v>0</v>
      </c>
      <c r="DR11" s="131">
        <f>NORMSDIST(((DP11-DP$24)/DP$25))-0.5</f>
        <v>-0.04505907726329228</v>
      </c>
      <c r="DS11" s="128">
        <v>0</v>
      </c>
      <c r="DT11" s="128">
        <v>0</v>
      </c>
      <c r="DU11" s="129">
        <f>(DS11-DT11)/$B11</f>
        <v>0</v>
      </c>
      <c r="DV11" s="130">
        <f>((DS11+1)/(DT11+1))-1</f>
        <v>0</v>
      </c>
      <c r="DW11" s="131">
        <f>NORMSDIST(((DU11-DU$24)/DU$25))-0.5</f>
        <v>-0.15550507667262808</v>
      </c>
      <c r="DX11" s="132">
        <f>AVERAGE(DW11,DR11,DM11,DH11,DC11,DW11,CX11)</f>
        <v>-0.12162367266209607</v>
      </c>
      <c r="DY11" s="128">
        <v>245108</v>
      </c>
      <c r="DZ11" s="128">
        <v>286962</v>
      </c>
      <c r="EA11" s="129">
        <f>(DY11-DZ11)/$B11</f>
        <v>-5231.75</v>
      </c>
      <c r="EB11" s="130">
        <f>((DY11+1)/(DZ11+1))-1</f>
        <v>-0.14585155577548325</v>
      </c>
      <c r="EC11" s="131">
        <f>NORMSDIST(((EA11-EA$24)/EA$25))-0.5</f>
        <v>-0.17628838519466283</v>
      </c>
      <c r="ED11" s="128">
        <v>11986</v>
      </c>
      <c r="EE11" s="128">
        <v>11700</v>
      </c>
      <c r="EF11" s="129">
        <f>(ED11-EE11)/$B11</f>
        <v>35.75</v>
      </c>
      <c r="EG11" s="130">
        <f>((ED11+1)/(EE11+1))-1</f>
        <v>0.024442355354243217</v>
      </c>
      <c r="EH11" s="131">
        <f>NORMSDIST(((EF11-EF$24)/EF$25))-0.5</f>
        <v>0.0844617247181314</v>
      </c>
      <c r="EI11" s="133">
        <f>AVERAGE(EH11,EC11)</f>
        <v>-0.045913330238265715</v>
      </c>
      <c r="EL11" s="25">
        <f>AVERAGE(EF11,EA11,DU11,DP11,DK11,DF11,DA11,CV11,CP11,BZ11,BU11,BP11,BK11,BE11,AZ11,AU11,AP11,AK11,AE11,Z11,U11,O11,J11,E11)</f>
        <v>-216.34375</v>
      </c>
      <c r="EN11" s="134">
        <f>AVERAGE(EG11,EB11,DV11,DQ11,DL11,DG11,DB11,CW11,CQ11,CA11,BV11,BQ11,BL11,BF11,BA11,AV11,AQ11,AL11,AF11,AA11,V11,P11,K11,F11)</f>
        <v>1.3626496166491149</v>
      </c>
      <c r="EO11" s="135" t="s">
        <v>196</v>
      </c>
    </row>
    <row r="12" spans="1:145" ht="12.75">
      <c r="A12" s="126" t="s">
        <v>197</v>
      </c>
      <c r="B12" s="127">
        <v>12</v>
      </c>
      <c r="C12" s="128">
        <v>6</v>
      </c>
      <c r="D12" s="128">
        <v>4</v>
      </c>
      <c r="E12" s="129">
        <f>(C12-D12)/$B12</f>
        <v>0.16666666666666666</v>
      </c>
      <c r="F12" s="130">
        <f>((C12+1)/(D12+1))-1</f>
        <v>0.3999999999999999</v>
      </c>
      <c r="G12" s="131">
        <f>NORMSDIST(((E12-E$24)/E$25))-0.5</f>
        <v>0.49149697845200013</v>
      </c>
      <c r="H12" s="128">
        <v>24</v>
      </c>
      <c r="I12" s="128">
        <v>28</v>
      </c>
      <c r="J12" s="129">
        <f>(H12-I12)/$B12</f>
        <v>-0.3333333333333333</v>
      </c>
      <c r="K12" s="130">
        <f>((H12+1)/(I12+1))-1</f>
        <v>-0.13793103448275867</v>
      </c>
      <c r="L12" s="131">
        <f>NORMSDIST(((J12-J$24)/J$25))-0.5</f>
        <v>-0.22011956481244555</v>
      </c>
      <c r="M12" s="128">
        <v>0</v>
      </c>
      <c r="N12" s="128">
        <v>2</v>
      </c>
      <c r="O12" s="129">
        <f>(M12-N12)/$B12</f>
        <v>-0.16666666666666666</v>
      </c>
      <c r="P12" s="130">
        <f>((M12+1)/(N12+1))-1</f>
        <v>-0.6666666666666667</v>
      </c>
      <c r="Q12" s="131">
        <f>NORMSDIST(((O12-O$24)/O$25))-0.5</f>
        <v>0.23010722507842674</v>
      </c>
      <c r="R12" s="132">
        <f>AVERAGE(Q12,L12,G12)</f>
        <v>0.1671615462393271</v>
      </c>
      <c r="S12" s="128">
        <v>1</v>
      </c>
      <c r="T12" s="128">
        <v>1</v>
      </c>
      <c r="U12" s="129">
        <f>(S12-T12)/$B12</f>
        <v>0</v>
      </c>
      <c r="V12" s="130">
        <f>((S12+1)/(T12+1))-1</f>
        <v>0</v>
      </c>
      <c r="W12" s="131">
        <f>NORMSDIST(((U12-U$24)/U$25))-0.5</f>
        <v>-0.011703955106594388</v>
      </c>
      <c r="X12" s="128">
        <v>4</v>
      </c>
      <c r="Y12" s="128">
        <v>3</v>
      </c>
      <c r="Z12" s="129">
        <f>(X12-Y12)/$B12</f>
        <v>0.08333333333333333</v>
      </c>
      <c r="AA12" s="130">
        <f>((X12+1)/(Y12+1))-1</f>
        <v>0.25</v>
      </c>
      <c r="AB12" s="131">
        <f>NORMSDIST(((Z12-Z$24)/Z$25))-0.5</f>
        <v>-0.13438419992140255</v>
      </c>
      <c r="AC12" s="128">
        <v>15</v>
      </c>
      <c r="AD12" s="128">
        <v>0</v>
      </c>
      <c r="AE12" s="129">
        <f>(AC12-AD12)/$B12</f>
        <v>1.25</v>
      </c>
      <c r="AF12" s="130">
        <f>((AC12+1)/(AD12+1))-1</f>
        <v>15</v>
      </c>
      <c r="AG12" s="131">
        <f>NORMSDIST(((AE12-AE$24)/AE$25))-0.5</f>
        <v>-0.004443293906724433</v>
      </c>
      <c r="AH12" s="132">
        <f>AVERAGE(AG12,AB12,W12)</f>
        <v>-0.050177149644907125</v>
      </c>
      <c r="AI12" s="128">
        <v>2</v>
      </c>
      <c r="AJ12" s="128">
        <v>2</v>
      </c>
      <c r="AK12" s="129">
        <f>(AI12-AJ12)/$B12</f>
        <v>0</v>
      </c>
      <c r="AL12" s="130">
        <f>((AI12+1)/(AJ12+1))-1</f>
        <v>0</v>
      </c>
      <c r="AM12" s="131">
        <f>NORMSDIST(((AK12-AK$24)/AK$25))-0.5</f>
        <v>0.0447626482529333</v>
      </c>
      <c r="AN12" s="128">
        <v>3</v>
      </c>
      <c r="AO12" s="128">
        <v>0</v>
      </c>
      <c r="AP12" s="129">
        <f>(AN12-AO12)/$B12</f>
        <v>0.25</v>
      </c>
      <c r="AQ12" s="130">
        <f>((AN12+1)/(AO12+1))-1</f>
        <v>3</v>
      </c>
      <c r="AR12" s="131">
        <f>NORMSDIST(((AP12-AP$24)/AP$25))-0.5</f>
        <v>0.11499359477316085</v>
      </c>
      <c r="AS12" s="128">
        <v>9</v>
      </c>
      <c r="AT12" s="128">
        <v>10</v>
      </c>
      <c r="AU12" s="129">
        <f>(AS12-AT12)/$B12</f>
        <v>-0.08333333333333333</v>
      </c>
      <c r="AV12" s="130">
        <f>((AS12+1)/(AT12+1))-1</f>
        <v>-0.09090909090909094</v>
      </c>
      <c r="AW12" s="131">
        <f>NORMSDIST(((AU12-AU$24)/AU$25))-0.5</f>
        <v>-0.11545944081597154</v>
      </c>
      <c r="AX12" s="128">
        <v>584</v>
      </c>
      <c r="AY12" s="128">
        <v>540</v>
      </c>
      <c r="AZ12" s="129">
        <f>(AX12-AY12)/$B12</f>
        <v>3.6666666666666665</v>
      </c>
      <c r="BA12" s="130">
        <f>((AX12+1)/(AY12+1))-1</f>
        <v>0.0813308687615526</v>
      </c>
      <c r="BB12" s="131">
        <f>NORMSDIST(((AZ12-AZ$24)/AZ$25))-0.5</f>
        <v>-0.05049644249124641</v>
      </c>
      <c r="BC12" s="128">
        <v>1</v>
      </c>
      <c r="BD12" s="128">
        <v>1</v>
      </c>
      <c r="BE12" s="129">
        <f>(BC12-BD12)/$B12</f>
        <v>0</v>
      </c>
      <c r="BF12" s="130">
        <f>((BC12+1)/(BD12+1))-1</f>
        <v>0</v>
      </c>
      <c r="BG12" s="131">
        <f>NORMSDIST(((BE12-BE$24)/BE$25))-0.5</f>
        <v>0.09316814211660407</v>
      </c>
      <c r="BH12" s="132">
        <f>AVERAGE(BG12,BB12,AW12,AR12,AM12)</f>
        <v>0.017393700367096053</v>
      </c>
      <c r="BI12" s="128">
        <v>0</v>
      </c>
      <c r="BJ12" s="128">
        <v>0</v>
      </c>
      <c r="BK12" s="129">
        <f>(BI12-BJ12)/$B12</f>
        <v>0</v>
      </c>
      <c r="BL12" s="130">
        <f>((BI12+1)/(BJ12+1))-1</f>
        <v>0</v>
      </c>
      <c r="BM12" s="131">
        <f>NORMSDIST(((BK12-BK$24)/BK$25))-0.5</f>
        <v>-0.09316814211660401</v>
      </c>
      <c r="BN12" s="128">
        <v>12</v>
      </c>
      <c r="BO12" s="128">
        <v>11</v>
      </c>
      <c r="BP12" s="129">
        <f>(BN12-BO12)/$B12</f>
        <v>0.08333333333333333</v>
      </c>
      <c r="BQ12" s="130">
        <f>((BN12+1)/(BO12+1))-1</f>
        <v>0.08333333333333326</v>
      </c>
      <c r="BR12" s="131">
        <f>NORMSDIST(((BP12-BP$24)/BP$25))-0.5</f>
        <v>0.49297972476159535</v>
      </c>
      <c r="BS12" s="128">
        <v>6</v>
      </c>
      <c r="BT12" s="128">
        <v>5</v>
      </c>
      <c r="BU12" s="129">
        <f>(BS12-BT12)/$B12</f>
        <v>0.08333333333333333</v>
      </c>
      <c r="BV12" s="130">
        <f>((BS12+1)/(BT12+1))-1</f>
        <v>0.16666666666666674</v>
      </c>
      <c r="BW12" s="131">
        <f>NORMSDIST(((BU12-BU$24)/BU$25))-0.5</f>
        <v>-0.007202784637999171</v>
      </c>
      <c r="BX12" s="128">
        <v>0</v>
      </c>
      <c r="BY12" s="128">
        <v>0</v>
      </c>
      <c r="BZ12" s="129">
        <f>(BX12-BY12)/$B12</f>
        <v>0</v>
      </c>
      <c r="CA12" s="130">
        <f>((BX12+1)/(BY12+1))-1</f>
        <v>0</v>
      </c>
      <c r="CB12" s="131">
        <f>NORMSDIST(((BZ12-BZ$24)/BZ$25))-0.5</f>
        <v>-0.1068852382977934</v>
      </c>
      <c r="CC12" s="128">
        <v>8</v>
      </c>
      <c r="CD12" s="128">
        <v>6</v>
      </c>
      <c r="CE12" s="129">
        <f>(CC12-CD12)/$B12</f>
        <v>0.16666666666666666</v>
      </c>
      <c r="CF12" s="130">
        <f>((CC12+1)/(CD12+1))-1</f>
        <v>0.2857142857142858</v>
      </c>
      <c r="CG12" s="131">
        <f>NORMSDIST(((CE12-CE$24)/CE$25))-0.5</f>
        <v>0.49534633641686143</v>
      </c>
      <c r="CH12" s="132">
        <f>AVERAGE(CG12,CB12,BW12,BR12,BM12)</f>
        <v>0.15621397922521205</v>
      </c>
      <c r="CI12" s="128">
        <v>7</v>
      </c>
      <c r="CJ12" s="128">
        <v>7</v>
      </c>
      <c r="CK12" s="129">
        <f>(CI12-CJ12)/$B12</f>
        <v>0</v>
      </c>
      <c r="CL12" s="130">
        <f>((CI12+1)/(CJ12+1))-1</f>
        <v>0</v>
      </c>
      <c r="CM12" s="131" t="e">
        <f>NORMSDIST(((CK12-CK$24)/CK$25))-0.5</f>
        <v>#DIV/0!</v>
      </c>
      <c r="CN12" s="128">
        <v>2</v>
      </c>
      <c r="CO12" s="128">
        <v>0</v>
      </c>
      <c r="CP12" s="129">
        <f>(CN12-CO12)/$B12</f>
        <v>0.16666666666666666</v>
      </c>
      <c r="CQ12" s="130">
        <f>((CN12+1)/(CO12+1))-1</f>
        <v>2</v>
      </c>
      <c r="CR12" s="131">
        <f>NORMSDIST(((CP12-CP$24)/CP$25))-0.5</f>
        <v>0.13686850466401035</v>
      </c>
      <c r="CS12" s="132">
        <f>CR12</f>
        <v>0.13686850466401035</v>
      </c>
      <c r="CT12" s="128">
        <v>48962736</v>
      </c>
      <c r="CU12" s="128">
        <v>9953632</v>
      </c>
      <c r="CV12" s="129">
        <f>(CT12-CU12)/$B12</f>
        <v>3250758.6666666665</v>
      </c>
      <c r="CW12" s="130">
        <f>((CT12+1)/(CU12+1))-1</f>
        <v>3.9190820075443806</v>
      </c>
      <c r="CX12" s="131">
        <f>NORMSDIST(((CV12-CV$24)/CV$25))-0.5</f>
        <v>-0.09544996855968602</v>
      </c>
      <c r="CY12" s="128">
        <v>202</v>
      </c>
      <c r="CZ12" s="128">
        <v>189</v>
      </c>
      <c r="DA12" s="129">
        <f>(CY12-CZ12)/$B12</f>
        <v>1.0833333333333333</v>
      </c>
      <c r="DB12" s="130">
        <f>((CY12+1)/(CZ12+1))-1</f>
        <v>0.06842105263157894</v>
      </c>
      <c r="DC12" s="131">
        <f>NORMSDIST(((DA12-DA$24)/DA$25))-0.5</f>
        <v>-0.09179438098911658</v>
      </c>
      <c r="DD12" s="128">
        <v>2032</v>
      </c>
      <c r="DE12" s="128">
        <v>1846</v>
      </c>
      <c r="DF12" s="129">
        <f>(DD12-DE12)/$B12</f>
        <v>15.5</v>
      </c>
      <c r="DG12" s="130">
        <f>((DD12+1)/(DE12+1))-1</f>
        <v>0.10070384407146715</v>
      </c>
      <c r="DH12" s="131">
        <f>NORMSDIST(((DF12-DF$24)/DF$25))-0.5</f>
        <v>-0.17849505021567053</v>
      </c>
      <c r="DI12" s="128">
        <v>13965</v>
      </c>
      <c r="DJ12" s="128">
        <v>85030</v>
      </c>
      <c r="DK12" s="129">
        <f>(DI12-DJ12)/$B12</f>
        <v>-5922.083333333333</v>
      </c>
      <c r="DL12" s="130">
        <f>((DI12+1)/(DJ12+1))-1</f>
        <v>-0.8357540191224377</v>
      </c>
      <c r="DM12" s="131">
        <f>NORMSDIST(((DK12-DK$24)/DK$25))-0.5</f>
        <v>-0.13880832124525438</v>
      </c>
      <c r="DN12" s="128">
        <v>1.8287</v>
      </c>
      <c r="DO12" s="128">
        <v>1.9381</v>
      </c>
      <c r="DP12" s="129">
        <f>(DN12-DO12)/$B12</f>
        <v>-0.009116666666666662</v>
      </c>
      <c r="DQ12" s="130">
        <f>((DN12+1)/(DO12+1))-1</f>
        <v>-0.03723494775535208</v>
      </c>
      <c r="DR12" s="131">
        <f>NORMSDIST(((DP12-DP$24)/DP$25))-0.5</f>
        <v>-0.07294825955956774</v>
      </c>
      <c r="DS12" s="128">
        <v>0.1713</v>
      </c>
      <c r="DT12" s="128">
        <v>0.061899999999999955</v>
      </c>
      <c r="DU12" s="129">
        <f>(DS12-DT12)/$B12</f>
        <v>0.00911666666666667</v>
      </c>
      <c r="DV12" s="130">
        <f>((DS12+1)/(DT12+1))-1</f>
        <v>0.10302288351068833</v>
      </c>
      <c r="DW12" s="131">
        <f>NORMSDIST(((DU12-DU$24)/DU$25))-0.5</f>
        <v>-0.10439073280744482</v>
      </c>
      <c r="DX12" s="132">
        <f>AVERAGE(DW12,DR12,DM12,DH12,DC12,DW12,CX12)</f>
        <v>-0.11232534945488357</v>
      </c>
      <c r="DY12" s="128">
        <v>176476</v>
      </c>
      <c r="DZ12" s="128">
        <v>219750</v>
      </c>
      <c r="EA12" s="129">
        <f>(DY12-DZ12)/$B12</f>
        <v>-3606.1666666666665</v>
      </c>
      <c r="EB12" s="130">
        <f>((DY12+1)/(DZ12+1))-1</f>
        <v>-0.19692288089701526</v>
      </c>
      <c r="EC12" s="131">
        <f>NORMSDIST(((EA12-EA$24)/EA$25))-0.5</f>
        <v>-0.03709900533118721</v>
      </c>
      <c r="ED12" s="128">
        <v>0</v>
      </c>
      <c r="EE12" s="128">
        <v>72</v>
      </c>
      <c r="EF12" s="129">
        <f>(ED12-EE12)/$B12</f>
        <v>-6</v>
      </c>
      <c r="EG12" s="130">
        <f>((ED12+1)/(EE12+1))-1</f>
        <v>-0.9863013698630136</v>
      </c>
      <c r="EH12" s="131">
        <f>NORMSDIST(((EF12-EF$24)/EF$25))-0.5</f>
        <v>-0.16805554781432203</v>
      </c>
      <c r="EI12" s="133">
        <f>AVERAGE(EH12,EC12)</f>
        <v>-0.10257727657275462</v>
      </c>
      <c r="EL12" s="25">
        <f>AVERAGE(EF12,EA12,DU12,DP12,DK12,DF12,DA12,CV12,CP12,BZ12,BU12,BP12,BK12,BE12,AZ12,AU12,AP12,AK12,AE12,Z12,U12,O12,J12,E12)</f>
        <v>135051.92361111112</v>
      </c>
      <c r="EN12" s="134">
        <f>AVERAGE(EG12,EB12,DV12,DQ12,DL12,DG12,DB12,CW12,CQ12,CA12,BV12,BQ12,BL12,BF12,BA12,AV12,AQ12,AL12,AF12,AA12,V12,P12,K12,F12)</f>
        <v>0.9258683602843056</v>
      </c>
      <c r="EO12" s="135" t="s">
        <v>197</v>
      </c>
    </row>
    <row r="13" spans="1:145" ht="12.75">
      <c r="A13" s="126" t="s">
        <v>198</v>
      </c>
      <c r="B13" s="127">
        <v>2</v>
      </c>
      <c r="C13" s="128">
        <v>2</v>
      </c>
      <c r="D13" s="128">
        <v>2</v>
      </c>
      <c r="E13" s="129">
        <f>(C13-D13)/$B13</f>
        <v>0</v>
      </c>
      <c r="F13" s="130">
        <f>((C13+1)/(D13+1))-1</f>
        <v>0</v>
      </c>
      <c r="G13" s="131">
        <f>NORMSDIST(((E13-E$24)/E$25))-0.5</f>
        <v>-0.16653541698112134</v>
      </c>
      <c r="H13" s="128">
        <v>0</v>
      </c>
      <c r="I13" s="128">
        <v>0</v>
      </c>
      <c r="J13" s="129">
        <f>(H13-I13)/$B13</f>
        <v>0</v>
      </c>
      <c r="K13" s="130">
        <f>((H13+1)/(I13+1))-1</f>
        <v>0</v>
      </c>
      <c r="L13" s="131">
        <f>NORMSDIST(((J13-J$24)/J$25))-0.5</f>
        <v>-0.09556238656851684</v>
      </c>
      <c r="M13" s="128">
        <v>0</v>
      </c>
      <c r="N13" s="128">
        <v>0</v>
      </c>
      <c r="O13" s="129">
        <f>(M13-N13)/$B13</f>
        <v>0</v>
      </c>
      <c r="P13" s="130">
        <f>((M13+1)/(N13+1))-1</f>
        <v>0</v>
      </c>
      <c r="Q13" s="131">
        <f>NORMSDIST(((O13-O$24)/O$25))-0.5</f>
        <v>0.24624386371069829</v>
      </c>
      <c r="R13" s="132">
        <f>AVERAGE(Q13,L13,G13)</f>
        <v>-0.005284646612979967</v>
      </c>
      <c r="S13" s="128">
        <v>0</v>
      </c>
      <c r="T13" s="128">
        <v>0</v>
      </c>
      <c r="U13" s="129">
        <f>(S13-T13)/$B13</f>
        <v>0</v>
      </c>
      <c r="V13" s="130">
        <f>((S13+1)/(T13+1))-1</f>
        <v>0</v>
      </c>
      <c r="W13" s="131">
        <f>NORMSDIST(((U13-U$24)/U$25))-0.5</f>
        <v>-0.011703955106594388</v>
      </c>
      <c r="X13" s="128">
        <v>1</v>
      </c>
      <c r="Y13" s="128">
        <v>0</v>
      </c>
      <c r="Z13" s="129">
        <f>(X13-Y13)/$B13</f>
        <v>0.5</v>
      </c>
      <c r="AA13" s="130">
        <f>((X13+1)/(Y13+1))-1</f>
        <v>1</v>
      </c>
      <c r="AB13" s="131">
        <f>NORMSDIST(((Z13-Z$24)/Z$25))-0.5</f>
        <v>0.37160576831556</v>
      </c>
      <c r="AC13" s="128">
        <v>8</v>
      </c>
      <c r="AD13" s="128">
        <v>0</v>
      </c>
      <c r="AE13" s="129">
        <f>(AC13-AD13)/$B13</f>
        <v>4</v>
      </c>
      <c r="AF13" s="130">
        <f>((AC13+1)/(AD13+1))-1</f>
        <v>8</v>
      </c>
      <c r="AG13" s="131">
        <f>NORMSDIST(((AE13-AE$24)/AE$25))-0.5</f>
        <v>0.37645272569315047</v>
      </c>
      <c r="AH13" s="132">
        <f>AVERAGE(AG13,AB13,W13)</f>
        <v>0.24545151296737203</v>
      </c>
      <c r="AI13" s="128">
        <v>2</v>
      </c>
      <c r="AJ13" s="128">
        <v>2</v>
      </c>
      <c r="AK13" s="129">
        <f>(AI13-AJ13)/$B13</f>
        <v>0</v>
      </c>
      <c r="AL13" s="130">
        <f>((AI13+1)/(AJ13+1))-1</f>
        <v>0</v>
      </c>
      <c r="AM13" s="131">
        <f>NORMSDIST(((AK13-AK$24)/AK$25))-0.5</f>
        <v>0.0447626482529333</v>
      </c>
      <c r="AN13" s="128">
        <v>0</v>
      </c>
      <c r="AO13" s="128">
        <v>0</v>
      </c>
      <c r="AP13" s="129">
        <f>(AN13-AO13)/$B13</f>
        <v>0</v>
      </c>
      <c r="AQ13" s="130">
        <f>((AN13+1)/(AO13+1))-1</f>
        <v>0</v>
      </c>
      <c r="AR13" s="131">
        <f>NORMSDIST(((AP13-AP$24)/AP$25))-0.5</f>
        <v>-0.22729414135896475</v>
      </c>
      <c r="AS13" s="128">
        <v>3</v>
      </c>
      <c r="AT13" s="128">
        <v>0</v>
      </c>
      <c r="AU13" s="129">
        <f>(AS13-AT13)/$B13</f>
        <v>1.5</v>
      </c>
      <c r="AV13" s="130">
        <f>((AS13+1)/(AT13+1))-1</f>
        <v>3</v>
      </c>
      <c r="AW13" s="131">
        <f>NORMSDIST(((AU13-AU$24)/AU$25))-0.5</f>
        <v>0.06178048403765146</v>
      </c>
      <c r="AX13" s="128">
        <v>320</v>
      </c>
      <c r="AY13" s="128">
        <v>300</v>
      </c>
      <c r="AZ13" s="129">
        <f>(AX13-AY13)/$B13</f>
        <v>10</v>
      </c>
      <c r="BA13" s="130">
        <f>((AX13+1)/(AY13+1))-1</f>
        <v>0.06644518272425248</v>
      </c>
      <c r="BB13" s="131">
        <f>NORMSDIST(((AZ13-AZ$24)/AZ$25))-0.5</f>
        <v>0.033070839990544165</v>
      </c>
      <c r="BC13" s="128">
        <v>1</v>
      </c>
      <c r="BD13" s="128">
        <v>1</v>
      </c>
      <c r="BE13" s="129">
        <f>(BC13-BD13)/$B13</f>
        <v>0</v>
      </c>
      <c r="BF13" s="130">
        <f>((BC13+1)/(BD13+1))-1</f>
        <v>0</v>
      </c>
      <c r="BG13" s="131">
        <f>NORMSDIST(((BE13-BE$24)/BE$25))-0.5</f>
        <v>0.09316814211660407</v>
      </c>
      <c r="BH13" s="132">
        <f>AVERAGE(BG13,BB13,AW13,AR13,AM13)</f>
        <v>0.0010975946077536492</v>
      </c>
      <c r="BI13" s="128">
        <v>0</v>
      </c>
      <c r="BJ13" s="128">
        <v>0</v>
      </c>
      <c r="BK13" s="129">
        <f>(BI13-BJ13)/$B13</f>
        <v>0</v>
      </c>
      <c r="BL13" s="130">
        <f>((BI13+1)/(BJ13+1))-1</f>
        <v>0</v>
      </c>
      <c r="BM13" s="131">
        <f>NORMSDIST(((BK13-BK$24)/BK$25))-0.5</f>
        <v>-0.09316814211660401</v>
      </c>
      <c r="BN13" s="128">
        <v>2</v>
      </c>
      <c r="BO13" s="128">
        <v>2</v>
      </c>
      <c r="BP13" s="129">
        <f>(BN13-BO13)/$B13</f>
        <v>0</v>
      </c>
      <c r="BQ13" s="130">
        <f>((BN13+1)/(BO13+1))-1</f>
        <v>0</v>
      </c>
      <c r="BR13" s="131">
        <f>NORMSDIST(((BP13-BP$24)/BP$25))-0.5</f>
        <v>-0.1338267778434048</v>
      </c>
      <c r="BS13" s="128">
        <v>2</v>
      </c>
      <c r="BT13" s="128">
        <v>1</v>
      </c>
      <c r="BU13" s="129">
        <f>(BS13-BT13)/$B13</f>
        <v>0.5</v>
      </c>
      <c r="BV13" s="130">
        <f>((BS13+1)/(BT13+1))-1</f>
        <v>0.5</v>
      </c>
      <c r="BW13" s="131">
        <f>NORMSDIST(((BU13-BU$24)/BU$25))-0.5</f>
        <v>0.4459679822880207</v>
      </c>
      <c r="BX13" s="128">
        <v>1</v>
      </c>
      <c r="BY13" s="128">
        <v>0</v>
      </c>
      <c r="BZ13" s="129">
        <f>(BX13-BY13)/$B13</f>
        <v>0.5</v>
      </c>
      <c r="CA13" s="130">
        <f>((BX13+1)/(BY13+1))-1</f>
        <v>1</v>
      </c>
      <c r="CB13" s="131">
        <f>NORMSDIST(((BZ13-BZ$24)/BZ$25))-0.5</f>
        <v>0.49996247266697946</v>
      </c>
      <c r="CC13" s="128">
        <v>2</v>
      </c>
      <c r="CD13" s="128">
        <v>2</v>
      </c>
      <c r="CE13" s="129">
        <f>(CC13-CD13)/$B13</f>
        <v>0</v>
      </c>
      <c r="CF13" s="130">
        <f>((CC13+1)/(CD13+1))-1</f>
        <v>0</v>
      </c>
      <c r="CG13" s="131">
        <f>NORMSDIST(((CE13-CE$24)/CE$25))-0.5</f>
        <v>-0.1641978513833473</v>
      </c>
      <c r="CH13" s="132">
        <f>AVERAGE(CG13,CB13,BW13,BR13,BM13)</f>
        <v>0.11094753672232881</v>
      </c>
      <c r="CI13" s="128">
        <v>2</v>
      </c>
      <c r="CJ13" s="128">
        <v>2</v>
      </c>
      <c r="CK13" s="129">
        <f>(CI13-CJ13)/$B13</f>
        <v>0</v>
      </c>
      <c r="CL13" s="130">
        <f>((CI13+1)/(CJ13+1))-1</f>
        <v>0</v>
      </c>
      <c r="CM13" s="131" t="e">
        <f>NORMSDIST(((CK13-CK$24)/CK$25))-0.5</f>
        <v>#DIV/0!</v>
      </c>
      <c r="CN13" s="128">
        <v>0</v>
      </c>
      <c r="CO13" s="128">
        <v>0</v>
      </c>
      <c r="CP13" s="129">
        <f>(CN13-CO13)/$B13</f>
        <v>0</v>
      </c>
      <c r="CQ13" s="130">
        <f>((CN13+1)/(CO13+1))-1</f>
        <v>0</v>
      </c>
      <c r="CR13" s="131">
        <f>NORMSDIST(((CP13-CP$24)/CP$25))-0.5</f>
        <v>-0.1364200582936445</v>
      </c>
      <c r="CS13" s="132">
        <f>CR13</f>
        <v>-0.1364200582936445</v>
      </c>
      <c r="CT13" s="128">
        <v>4942778</v>
      </c>
      <c r="CU13" s="128">
        <v>2840356</v>
      </c>
      <c r="CV13" s="129">
        <f>(CT13-CU13)/$B13</f>
        <v>1051211</v>
      </c>
      <c r="CW13" s="130">
        <f>((CT13+1)/(CU13+1))-1</f>
        <v>0.7401963908058036</v>
      </c>
      <c r="CX13" s="131">
        <f>NORMSDIST(((CV13-CV$24)/CV$25))-0.5</f>
        <v>-0.10715020918782286</v>
      </c>
      <c r="CY13" s="128">
        <v>135</v>
      </c>
      <c r="CZ13" s="128">
        <v>75</v>
      </c>
      <c r="DA13" s="129">
        <f>(CY13-CZ13)/$B13</f>
        <v>30</v>
      </c>
      <c r="DB13" s="130">
        <f>((CY13+1)/(CZ13+1))-1</f>
        <v>0.7894736842105263</v>
      </c>
      <c r="DC13" s="131">
        <f>NORMSDIST(((DA13-DA$24)/DA$25))-0.5</f>
        <v>0.05516726385601245</v>
      </c>
      <c r="DD13" s="128">
        <v>3349</v>
      </c>
      <c r="DE13" s="128">
        <v>1012</v>
      </c>
      <c r="DF13" s="129">
        <f>(DD13-DE13)/$B13</f>
        <v>1168.5</v>
      </c>
      <c r="DG13" s="130">
        <f>((DD13+1)/(DE13+1))-1</f>
        <v>2.3070088845014807</v>
      </c>
      <c r="DH13" s="131">
        <f>NORMSDIST(((DF13-DF$24)/DF$25))-0.5</f>
        <v>0.1867979130906532</v>
      </c>
      <c r="DI13" s="128">
        <v>4068</v>
      </c>
      <c r="DJ13" s="128">
        <v>3540</v>
      </c>
      <c r="DK13" s="129">
        <f>(DI13-DJ13)/$B13</f>
        <v>264</v>
      </c>
      <c r="DL13" s="130">
        <f>((DI13+1)/(DJ13+1))-1</f>
        <v>0.14911042078508885</v>
      </c>
      <c r="DM13" s="131">
        <f>NORMSDIST(((DK13-DK$24)/DK$25))-0.5</f>
        <v>-0.10071069068766281</v>
      </c>
      <c r="DN13" s="128">
        <v>1.3895</v>
      </c>
      <c r="DO13" s="128">
        <v>0.6656000000000001</v>
      </c>
      <c r="DP13" s="129">
        <f>(DN13-DO13)/$B13</f>
        <v>0.36194999999999994</v>
      </c>
      <c r="DQ13" s="130">
        <f>((DN13+1)/(DO13+1))-1</f>
        <v>0.4346181556195965</v>
      </c>
      <c r="DR13" s="131">
        <f>NORMSDIST(((DP13-DP$24)/DP$25))-0.5</f>
        <v>0.4964663047079776</v>
      </c>
      <c r="DS13" s="128">
        <v>0.6105</v>
      </c>
      <c r="DT13" s="128">
        <v>0.3343999999999999</v>
      </c>
      <c r="DU13" s="129">
        <f>(DS13-DT13)/$B13</f>
        <v>0.13805000000000006</v>
      </c>
      <c r="DV13" s="130">
        <f>((DS13+1)/(DT13+1))-1</f>
        <v>0.20690947242206237</v>
      </c>
      <c r="DW13" s="131">
        <f>NORMSDIST(((DU13-DU$24)/DU$25))-0.5</f>
        <v>0.45068790264573244</v>
      </c>
      <c r="DX13" s="132">
        <f>AVERAGE(DW13,DR13,DM13,DH13,DC13,DW13,CX13)</f>
        <v>0.20456376958151748</v>
      </c>
      <c r="DY13" s="128">
        <v>51052</v>
      </c>
      <c r="DZ13" s="128">
        <v>56243</v>
      </c>
      <c r="EA13" s="129">
        <f>(DY13-DZ13)/$B13</f>
        <v>-2595.5</v>
      </c>
      <c r="EB13" s="130">
        <f>((DY13+1)/(DZ13+1))-1</f>
        <v>-0.09229428916862248</v>
      </c>
      <c r="EC13" s="131">
        <f>NORMSDIST(((EA13-EA$24)/EA$25))-0.5</f>
        <v>0.053027916808076725</v>
      </c>
      <c r="ED13" s="128">
        <v>0</v>
      </c>
      <c r="EE13" s="128">
        <v>0</v>
      </c>
      <c r="EF13" s="129">
        <f>(ED13-EE13)/$B13</f>
        <v>0</v>
      </c>
      <c r="EG13" s="130">
        <f>((ED13+1)/(EE13+1))-1</f>
        <v>0</v>
      </c>
      <c r="EH13" s="131">
        <f>NORMSDIST(((EF13-EF$24)/EF$25))-0.5</f>
        <v>-0.1336149481657125</v>
      </c>
      <c r="EI13" s="133">
        <f>AVERAGE(EH13,EC13)</f>
        <v>-0.04029351567881789</v>
      </c>
      <c r="EL13" s="25">
        <f>AVERAGE(EF13,EA13,DU13,DP13,DK13,DF13,DA13,CV13,CP13,BZ13,BU13,BP13,BK13,BE13,AZ13,AU13,AP13,AK13,AE13,Z13,U13,O13,J13,E13)</f>
        <v>43753.979166666664</v>
      </c>
      <c r="EN13" s="134">
        <f>AVERAGE(EG13,EB13,DV13,DQ13,DL13,DG13,DB13,CW13,CQ13,CA13,BV13,BQ13,BL13,BF13,BA13,AV13,AQ13,AL13,AF13,AA13,V13,P13,K13,F13)</f>
        <v>0.754227829245841</v>
      </c>
      <c r="EO13" s="135" t="s">
        <v>198</v>
      </c>
    </row>
    <row r="14" spans="1:145" ht="12.75">
      <c r="A14" s="126" t="s">
        <v>199</v>
      </c>
      <c r="B14" s="127">
        <v>6</v>
      </c>
      <c r="C14" s="128">
        <v>4</v>
      </c>
      <c r="D14" s="128">
        <v>3</v>
      </c>
      <c r="E14" s="129">
        <f>(C14-D14)/$B14</f>
        <v>0.16666666666666666</v>
      </c>
      <c r="F14" s="130">
        <f>((C14+1)/(D14+1))-1</f>
        <v>0.25</v>
      </c>
      <c r="G14" s="131">
        <f>NORMSDIST(((E14-E$24)/E$25))-0.5</f>
        <v>0.49149697845200013</v>
      </c>
      <c r="H14" s="128">
        <v>7</v>
      </c>
      <c r="I14" s="128">
        <v>5</v>
      </c>
      <c r="J14" s="129">
        <f>(H14-I14)/$B14</f>
        <v>0.3333333333333333</v>
      </c>
      <c r="K14" s="130">
        <f>((H14+1)/(I14+1))-1</f>
        <v>0.33333333333333326</v>
      </c>
      <c r="L14" s="131">
        <f>NORMSDIST(((J14-J$24)/J$25))-0.5</f>
        <v>0.03960637091074304</v>
      </c>
      <c r="M14" s="128">
        <v>0</v>
      </c>
      <c r="N14" s="128">
        <v>13</v>
      </c>
      <c r="O14" s="129">
        <f>(M14-N14)/$B14</f>
        <v>-2.1666666666666665</v>
      </c>
      <c r="P14" s="130">
        <f>((M14+1)/(N14+1))-1</f>
        <v>-0.9285714285714286</v>
      </c>
      <c r="Q14" s="131">
        <f>NORMSDIST(((O14-O$24)/O$25))-0.5</f>
        <v>0.0072561816770083665</v>
      </c>
      <c r="R14" s="132">
        <f>AVERAGE(Q14,L14,G14)</f>
        <v>0.1794531770132505</v>
      </c>
      <c r="S14" s="128">
        <v>2</v>
      </c>
      <c r="T14" s="128">
        <v>2</v>
      </c>
      <c r="U14" s="129">
        <f>(S14-T14)/$B14</f>
        <v>0</v>
      </c>
      <c r="V14" s="130">
        <f>((S14+1)/(T14+1))-1</f>
        <v>0</v>
      </c>
      <c r="W14" s="131">
        <f>NORMSDIST(((U14-U$24)/U$25))-0.5</f>
        <v>-0.011703955106594388</v>
      </c>
      <c r="X14" s="128">
        <v>1</v>
      </c>
      <c r="Y14" s="128">
        <v>1</v>
      </c>
      <c r="Z14" s="129">
        <f>(X14-Y14)/$B14</f>
        <v>0</v>
      </c>
      <c r="AA14" s="130">
        <f>((X14+1)/(Y14+1))-1</f>
        <v>0</v>
      </c>
      <c r="AB14" s="131">
        <f>NORMSDIST(((Z14-Z$24)/Z$25))-0.5</f>
        <v>-0.2385846727818023</v>
      </c>
      <c r="AC14" s="128">
        <v>0</v>
      </c>
      <c r="AD14" s="128">
        <v>0</v>
      </c>
      <c r="AE14" s="129">
        <f>(AC14-AD14)/$B14</f>
        <v>0</v>
      </c>
      <c r="AF14" s="130">
        <f>((AC14+1)/(AD14+1))-1</f>
        <v>0</v>
      </c>
      <c r="AG14" s="131">
        <f>NORMSDIST(((AE14-AE$24)/AE$25))-0.5</f>
        <v>-0.20619667977297335</v>
      </c>
      <c r="AH14" s="132">
        <f>AVERAGE(AG14,AB14,W14)</f>
        <v>-0.15216176922045668</v>
      </c>
      <c r="AI14" s="128">
        <v>2</v>
      </c>
      <c r="AJ14" s="128">
        <v>1</v>
      </c>
      <c r="AK14" s="129">
        <f>(AI14-AJ14)/$B14</f>
        <v>0.16666666666666666</v>
      </c>
      <c r="AL14" s="130">
        <f>((AI14+1)/(AJ14+1))-1</f>
        <v>0.5</v>
      </c>
      <c r="AM14" s="131">
        <f>NORMSDIST(((AK14-AK$24)/AK$25))-0.5</f>
        <v>0.3405789589421413</v>
      </c>
      <c r="AN14" s="128">
        <v>2</v>
      </c>
      <c r="AO14" s="128">
        <v>0</v>
      </c>
      <c r="AP14" s="129">
        <f>(AN14-AO14)/$B14</f>
        <v>0.3333333333333333</v>
      </c>
      <c r="AQ14" s="130">
        <f>((AN14+1)/(AO14+1))-1</f>
        <v>2</v>
      </c>
      <c r="AR14" s="131">
        <f>NORMSDIST(((AP14-AP$24)/AP$25))-0.5</f>
        <v>0.222860644275098</v>
      </c>
      <c r="AS14" s="128">
        <v>0</v>
      </c>
      <c r="AT14" s="128">
        <v>0</v>
      </c>
      <c r="AU14" s="129">
        <f>(AS14-AT14)/$B14</f>
        <v>0</v>
      </c>
      <c r="AV14" s="130">
        <f>((AS14+1)/(AT14+1))-1</f>
        <v>0</v>
      </c>
      <c r="AW14" s="131">
        <f>NORMSDIST(((AU14-AU$24)/AU$25))-0.5</f>
        <v>-0.10639764123214246</v>
      </c>
      <c r="AX14" s="128">
        <v>60</v>
      </c>
      <c r="AY14" s="128">
        <v>12</v>
      </c>
      <c r="AZ14" s="129">
        <f>(AX14-AY14)/$B14</f>
        <v>8</v>
      </c>
      <c r="BA14" s="130">
        <f>((AX14+1)/(AY14+1))-1</f>
        <v>3.6923076923076925</v>
      </c>
      <c r="BB14" s="131">
        <f>NORMSDIST(((AZ14-AZ$24)/AZ$25))-0.5</f>
        <v>0.006664018856589182</v>
      </c>
      <c r="BC14" s="128">
        <v>1</v>
      </c>
      <c r="BD14" s="128">
        <v>1</v>
      </c>
      <c r="BE14" s="129">
        <f>(BC14-BD14)/$B14</f>
        <v>0</v>
      </c>
      <c r="BF14" s="130">
        <f>((BC14+1)/(BD14+1))-1</f>
        <v>0</v>
      </c>
      <c r="BG14" s="131">
        <f>NORMSDIST(((BE14-BE$24)/BE$25))-0.5</f>
        <v>0.09316814211660407</v>
      </c>
      <c r="BH14" s="132">
        <f>AVERAGE(BG14,BB14,AW14,AR14,AM14)</f>
        <v>0.11137482459165801</v>
      </c>
      <c r="BI14" s="128">
        <v>0</v>
      </c>
      <c r="BJ14" s="128">
        <v>0</v>
      </c>
      <c r="BK14" s="129">
        <f>(BI14-BJ14)/$B14</f>
        <v>0</v>
      </c>
      <c r="BL14" s="130">
        <f>((BI14+1)/(BJ14+1))-1</f>
        <v>0</v>
      </c>
      <c r="BM14" s="131">
        <f>NORMSDIST(((BK14-BK$24)/BK$25))-0.5</f>
        <v>-0.09316814211660401</v>
      </c>
      <c r="BN14" s="128">
        <v>6</v>
      </c>
      <c r="BO14" s="128">
        <v>6</v>
      </c>
      <c r="BP14" s="129">
        <f>(BN14-BO14)/$B14</f>
        <v>0</v>
      </c>
      <c r="BQ14" s="130">
        <f>((BN14+1)/(BO14+1))-1</f>
        <v>0</v>
      </c>
      <c r="BR14" s="131">
        <f>NORMSDIST(((BP14-BP$24)/BP$25))-0.5</f>
        <v>-0.1338267778434048</v>
      </c>
      <c r="BS14" s="128">
        <v>2</v>
      </c>
      <c r="BT14" s="128">
        <v>2</v>
      </c>
      <c r="BU14" s="129">
        <f>(BS14-BT14)/$B14</f>
        <v>0</v>
      </c>
      <c r="BV14" s="130">
        <f>((BS14+1)/(BT14+1))-1</f>
        <v>0</v>
      </c>
      <c r="BW14" s="131">
        <f>NORMSDIST(((BU14-BU$24)/BU$25))-0.5</f>
        <v>-0.13422258949985166</v>
      </c>
      <c r="BX14" s="128">
        <v>0</v>
      </c>
      <c r="BY14" s="128">
        <v>0</v>
      </c>
      <c r="BZ14" s="129">
        <f>(BX14-BY14)/$B14</f>
        <v>0</v>
      </c>
      <c r="CA14" s="130">
        <f>((BX14+1)/(BY14+1))-1</f>
        <v>0</v>
      </c>
      <c r="CB14" s="131">
        <f>NORMSDIST(((BZ14-BZ$24)/BZ$25))-0.5</f>
        <v>-0.1068852382977934</v>
      </c>
      <c r="CC14" s="128">
        <v>5</v>
      </c>
      <c r="CD14" s="128">
        <v>5</v>
      </c>
      <c r="CE14" s="129">
        <f>(CC14-CD14)/$B14</f>
        <v>0</v>
      </c>
      <c r="CF14" s="130">
        <f>((CC14+1)/(CD14+1))-1</f>
        <v>0</v>
      </c>
      <c r="CG14" s="131">
        <f>NORMSDIST(((CE14-CE$24)/CE$25))-0.5</f>
        <v>-0.1641978513833473</v>
      </c>
      <c r="CH14" s="132">
        <f>AVERAGE(CG14,CB14,BW14,BR14,BM14)</f>
        <v>-0.12646011982820024</v>
      </c>
      <c r="CI14" s="128">
        <v>5</v>
      </c>
      <c r="CJ14" s="128">
        <v>5</v>
      </c>
      <c r="CK14" s="129">
        <f>(CI14-CJ14)/$B14</f>
        <v>0</v>
      </c>
      <c r="CL14" s="130">
        <f>((CI14+1)/(CJ14+1))-1</f>
        <v>0</v>
      </c>
      <c r="CM14" s="131" t="e">
        <f>NORMSDIST(((CK14-CK$24)/CK$25))-0.5</f>
        <v>#DIV/0!</v>
      </c>
      <c r="CN14" s="128">
        <v>0</v>
      </c>
      <c r="CO14" s="128">
        <v>0</v>
      </c>
      <c r="CP14" s="129">
        <f>(CN14-CO14)/$B14</f>
        <v>0</v>
      </c>
      <c r="CQ14" s="130">
        <f>((CN14+1)/(CO14+1))-1</f>
        <v>0</v>
      </c>
      <c r="CR14" s="131">
        <f>NORMSDIST(((CP14-CP$24)/CP$25))-0.5</f>
        <v>-0.1364200582936445</v>
      </c>
      <c r="CS14" s="132">
        <f>CR14</f>
        <v>-0.1364200582936445</v>
      </c>
      <c r="CT14" s="128">
        <v>52200</v>
      </c>
      <c r="CU14" s="128">
        <v>157430</v>
      </c>
      <c r="CV14" s="129">
        <f>(CT14-CU14)/$B14</f>
        <v>-17538.333333333332</v>
      </c>
      <c r="CW14" s="130">
        <f>((CT14+1)/(CU14+1))-1</f>
        <v>-0.6684198156652756</v>
      </c>
      <c r="CX14" s="131">
        <f>NORMSDIST(((CV14-CV$24)/CV$25))-0.5</f>
        <v>-0.11280124429865723</v>
      </c>
      <c r="CY14" s="128">
        <v>20</v>
      </c>
      <c r="CZ14" s="128">
        <v>27</v>
      </c>
      <c r="DA14" s="129">
        <f>(CY14-CZ14)/$B14</f>
        <v>-1.1666666666666667</v>
      </c>
      <c r="DB14" s="130">
        <f>((CY14+1)/(CZ14+1))-1</f>
        <v>-0.25</v>
      </c>
      <c r="DC14" s="131">
        <f>NORMSDIST(((DA14-DA$24)/DA$25))-0.5</f>
        <v>-0.10296229129310364</v>
      </c>
      <c r="DD14" s="128">
        <v>38</v>
      </c>
      <c r="DE14" s="128">
        <v>57</v>
      </c>
      <c r="DF14" s="129">
        <f>(DD14-DE14)/$B14</f>
        <v>-3.1666666666666665</v>
      </c>
      <c r="DG14" s="130">
        <f>((DD14+1)/(DE14+1))-1</f>
        <v>-0.3275862068965517</v>
      </c>
      <c r="DH14" s="131">
        <f>NORMSDIST(((DF14-DF$24)/DF$25))-0.5</f>
        <v>-0.1839877945439542</v>
      </c>
      <c r="DI14" s="128">
        <v>508</v>
      </c>
      <c r="DJ14" s="128">
        <v>3938</v>
      </c>
      <c r="DK14" s="129">
        <f>(DI14-DJ14)/$B14</f>
        <v>-571.6666666666666</v>
      </c>
      <c r="DL14" s="130">
        <f>((DI14+1)/(DJ14+1))-1</f>
        <v>-0.8707793856308708</v>
      </c>
      <c r="DM14" s="131">
        <f>NORMSDIST(((DK14-DK$24)/DK$25))-0.5</f>
        <v>-0.10592272710869244</v>
      </c>
      <c r="DN14" s="128">
        <v>0.5526</v>
      </c>
      <c r="DO14" s="128">
        <v>1.25</v>
      </c>
      <c r="DP14" s="129">
        <f>(DN14-DO14)/$B14</f>
        <v>-0.11623333333333334</v>
      </c>
      <c r="DQ14" s="130">
        <f>((DN14+1)/(DO14+1))-1</f>
        <v>-0.30995555555555554</v>
      </c>
      <c r="DR14" s="131">
        <f>NORMSDIST(((DP14-DP$24)/DP$25))-0.5</f>
        <v>-0.34483993595155515</v>
      </c>
      <c r="DS14" s="128">
        <v>0.4474</v>
      </c>
      <c r="DT14" s="128">
        <v>0.75</v>
      </c>
      <c r="DU14" s="129">
        <f>(DS14-DT14)/$B14</f>
        <v>-0.05043333333333333</v>
      </c>
      <c r="DV14" s="130">
        <f>((DS14+1)/(DT14+1))-1</f>
        <v>-0.1729142857142857</v>
      </c>
      <c r="DW14" s="131">
        <f>NORMSDIST(((DU14-DU$24)/DU$25))-0.5</f>
        <v>-0.3748865647319293</v>
      </c>
      <c r="DX14" s="132">
        <f>AVERAGE(DW14,DR14,DM14,DH14,DC14,DW14,CX14)</f>
        <v>-0.22861244609426018</v>
      </c>
      <c r="DY14" s="128">
        <v>117584</v>
      </c>
      <c r="DZ14" s="128">
        <v>137220</v>
      </c>
      <c r="EA14" s="129">
        <f>(DY14-DZ14)/$B14</f>
        <v>-3272.6666666666665</v>
      </c>
      <c r="EB14" s="130">
        <f>((DY14+1)/(DZ14+1))-1</f>
        <v>-0.14309763082910054</v>
      </c>
      <c r="EC14" s="131">
        <f>NORMSDIST(((EA14-EA$24)/EA$25))-0.5</f>
        <v>-0.0073425776439365875</v>
      </c>
      <c r="ED14" s="128">
        <v>0</v>
      </c>
      <c r="EE14" s="128">
        <v>0</v>
      </c>
      <c r="EF14" s="129">
        <f>(ED14-EE14)/$B14</f>
        <v>0</v>
      </c>
      <c r="EG14" s="130">
        <f>((ED14+1)/(EE14+1))-1</f>
        <v>0</v>
      </c>
      <c r="EH14" s="131">
        <f>NORMSDIST(((EF14-EF$24)/EF$25))-0.5</f>
        <v>-0.1336149481657125</v>
      </c>
      <c r="EI14" s="133">
        <f>AVERAGE(EH14,EC14)</f>
        <v>-0.07047876290482455</v>
      </c>
      <c r="EL14" s="25">
        <f>AVERAGE(EF14,EA14,DU14,DP14,DK14,DF14,DA14,CV14,CP14,BZ14,BU14,BP14,BK14,BE14,AZ14,AU14,AP14,AK14,AE14,Z14,U14,O14,J14,E14)</f>
        <v>-890.8472222222224</v>
      </c>
      <c r="EN14" s="134">
        <f>AVERAGE(EG14,EB14,DV14,DQ14,DL14,DG14,DB14,CW14,CQ14,CA14,BV14,BQ14,BL14,BF14,BA14,AV14,AQ14,AL14,AF14,AA14,V14,P14,K14,F14)</f>
        <v>0.12934652986574818</v>
      </c>
      <c r="EO14" s="135" t="s">
        <v>199</v>
      </c>
    </row>
    <row r="15" spans="1:145" ht="12.75">
      <c r="A15" s="126" t="s">
        <v>200</v>
      </c>
      <c r="B15" s="127">
        <v>4</v>
      </c>
      <c r="C15" s="128">
        <v>2</v>
      </c>
      <c r="D15" s="128">
        <v>2</v>
      </c>
      <c r="E15" s="129">
        <f>(C15-D15)/$B15</f>
        <v>0</v>
      </c>
      <c r="F15" s="130">
        <f>((C15+1)/(D15+1))-1</f>
        <v>0</v>
      </c>
      <c r="G15" s="131">
        <f>NORMSDIST(((E15-E$24)/E$25))-0.5</f>
        <v>-0.16653541698112134</v>
      </c>
      <c r="H15" s="128">
        <v>1</v>
      </c>
      <c r="I15" s="128">
        <v>3</v>
      </c>
      <c r="J15" s="129">
        <f>(H15-I15)/$B15</f>
        <v>-0.5</v>
      </c>
      <c r="K15" s="130">
        <f>((H15+1)/(I15+1))-1</f>
        <v>-0.5</v>
      </c>
      <c r="L15" s="131">
        <f>NORMSDIST(((J15-J$24)/J$25))-0.5</f>
        <v>-0.27453228556475173</v>
      </c>
      <c r="M15" s="128">
        <v>0</v>
      </c>
      <c r="N15" s="128">
        <v>4</v>
      </c>
      <c r="O15" s="129">
        <f>(M15-N15)/$B15</f>
        <v>-1</v>
      </c>
      <c r="P15" s="130">
        <f>((M15+1)/(N15+1))-1</f>
        <v>-0.8</v>
      </c>
      <c r="Q15" s="131">
        <f>NORMSDIST(((O15-O$24)/O$25))-0.5</f>
        <v>0.14253476963164036</v>
      </c>
      <c r="R15" s="132">
        <f>AVERAGE(Q15,L15,G15)</f>
        <v>-0.09951097763807758</v>
      </c>
      <c r="S15" s="128">
        <v>0</v>
      </c>
      <c r="T15" s="128">
        <v>1</v>
      </c>
      <c r="U15" s="129">
        <f>(S15-T15)/$B15</f>
        <v>-0.25</v>
      </c>
      <c r="V15" s="130">
        <f>((S15+1)/(T15+1))-1</f>
        <v>-0.5</v>
      </c>
      <c r="W15" s="131">
        <f>NORMSDIST(((U15-U$24)/U$25))-0.5</f>
        <v>-0.4962084809142195</v>
      </c>
      <c r="X15" s="128">
        <v>1</v>
      </c>
      <c r="Y15" s="128">
        <v>0</v>
      </c>
      <c r="Z15" s="129">
        <f>(X15-Y15)/$B15</f>
        <v>0.25</v>
      </c>
      <c r="AA15" s="130">
        <f>((X15+1)/(Y15+1))-1</f>
        <v>1</v>
      </c>
      <c r="AB15" s="131">
        <f>NORMSDIST(((Z15-Z$24)/Z$25))-0.5</f>
        <v>0.0977444569242022</v>
      </c>
      <c r="AC15" s="128">
        <v>5</v>
      </c>
      <c r="AD15" s="128">
        <v>0</v>
      </c>
      <c r="AE15" s="129">
        <f>(AC15-AD15)/$B15</f>
        <v>1.25</v>
      </c>
      <c r="AF15" s="130">
        <f>((AC15+1)/(AD15+1))-1</f>
        <v>5</v>
      </c>
      <c r="AG15" s="131">
        <f>NORMSDIST(((AE15-AE$24)/AE$25))-0.5</f>
        <v>-0.004443293906724433</v>
      </c>
      <c r="AH15" s="132">
        <f>AVERAGE(AG15,AB15,W15)</f>
        <v>-0.13430243929891392</v>
      </c>
      <c r="AI15" s="128">
        <v>1</v>
      </c>
      <c r="AJ15" s="128">
        <v>4</v>
      </c>
      <c r="AK15" s="129">
        <f>(AI15-AJ15)/$B15</f>
        <v>-0.75</v>
      </c>
      <c r="AL15" s="130">
        <f>((AI15+1)/(AJ15+1))-1</f>
        <v>-0.6</v>
      </c>
      <c r="AM15" s="131">
        <f>NORMSDIST(((AK15-AK$24)/AK$25))-0.5</f>
        <v>-0.4999449904806521</v>
      </c>
      <c r="AN15" s="128">
        <v>1</v>
      </c>
      <c r="AO15" s="128">
        <v>0</v>
      </c>
      <c r="AP15" s="129">
        <f>(AN15-AO15)/$B15</f>
        <v>0.25</v>
      </c>
      <c r="AQ15" s="130">
        <f>((AN15+1)/(AO15+1))-1</f>
        <v>1</v>
      </c>
      <c r="AR15" s="131">
        <f>NORMSDIST(((AP15-AP$24)/AP$25))-0.5</f>
        <v>0.11499359477316085</v>
      </c>
      <c r="AS15" s="128">
        <v>0</v>
      </c>
      <c r="AT15" s="128">
        <v>0</v>
      </c>
      <c r="AU15" s="129">
        <f>(AS15-AT15)/$B15</f>
        <v>0</v>
      </c>
      <c r="AV15" s="130">
        <f>((AS15+1)/(AT15+1))-1</f>
        <v>0</v>
      </c>
      <c r="AW15" s="131">
        <f>NORMSDIST(((AU15-AU$24)/AU$25))-0.5</f>
        <v>-0.10639764123214246</v>
      </c>
      <c r="AX15" s="128">
        <v>50</v>
      </c>
      <c r="AY15" s="128">
        <v>350</v>
      </c>
      <c r="AZ15" s="129">
        <f>(AX15-AY15)/$B15</f>
        <v>-75</v>
      </c>
      <c r="BA15" s="130">
        <f>((AX15+1)/(AY15+1))-1</f>
        <v>-0.8547008547008547</v>
      </c>
      <c r="BB15" s="131">
        <f>NORMSDIST(((AZ15-AZ$24)/AZ$25))-0.5</f>
        <v>-0.4968732439810154</v>
      </c>
      <c r="BC15" s="128">
        <v>1</v>
      </c>
      <c r="BD15" s="128">
        <v>3</v>
      </c>
      <c r="BE15" s="129">
        <f>(BC15-BD15)/$B15</f>
        <v>-0.5</v>
      </c>
      <c r="BF15" s="130">
        <f>((BC15+1)/(BD15+1))-1</f>
        <v>-0.5</v>
      </c>
      <c r="BG15" s="131">
        <f>NORMSDIST(((BE15-BE$24)/BE$25))-0.5</f>
        <v>-0.4999692445548236</v>
      </c>
      <c r="BH15" s="132">
        <f>AVERAGE(BG15,BB15,AW15,AR15,AM15)</f>
        <v>-0.29763830509509454</v>
      </c>
      <c r="BI15" s="128">
        <v>1</v>
      </c>
      <c r="BJ15" s="128">
        <v>1</v>
      </c>
      <c r="BK15" s="129">
        <f>(BI15-BJ15)/$B15</f>
        <v>0</v>
      </c>
      <c r="BL15" s="130">
        <f>((BI15+1)/(BJ15+1))-1</f>
        <v>0</v>
      </c>
      <c r="BM15" s="131">
        <f>NORMSDIST(((BK15-BK$24)/BK$25))-0.5</f>
        <v>-0.09316814211660401</v>
      </c>
      <c r="BN15" s="128">
        <v>4</v>
      </c>
      <c r="BO15" s="128">
        <v>4</v>
      </c>
      <c r="BP15" s="129">
        <f>(BN15-BO15)/$B15</f>
        <v>0</v>
      </c>
      <c r="BQ15" s="130">
        <f>((BN15+1)/(BO15+1))-1</f>
        <v>0</v>
      </c>
      <c r="BR15" s="131">
        <f>NORMSDIST(((BP15-BP$24)/BP$25))-0.5</f>
        <v>-0.1338267778434048</v>
      </c>
      <c r="BS15" s="128">
        <v>4</v>
      </c>
      <c r="BT15" s="128">
        <v>4</v>
      </c>
      <c r="BU15" s="129">
        <f>(BS15-BT15)/$B15</f>
        <v>0</v>
      </c>
      <c r="BV15" s="130">
        <f>((BS15+1)/(BT15+1))-1</f>
        <v>0</v>
      </c>
      <c r="BW15" s="131">
        <f>NORMSDIST(((BU15-BU$24)/BU$25))-0.5</f>
        <v>-0.13422258949985166</v>
      </c>
      <c r="BX15" s="128">
        <v>0</v>
      </c>
      <c r="BY15" s="128">
        <v>0</v>
      </c>
      <c r="BZ15" s="129">
        <f>(BX15-BY15)/$B15</f>
        <v>0</v>
      </c>
      <c r="CA15" s="130">
        <f>((BX15+1)/(BY15+1))-1</f>
        <v>0</v>
      </c>
      <c r="CB15" s="131">
        <f>NORMSDIST(((BZ15-BZ$24)/BZ$25))-0.5</f>
        <v>-0.1068852382977934</v>
      </c>
      <c r="CC15" s="128">
        <v>4</v>
      </c>
      <c r="CD15" s="128">
        <v>4</v>
      </c>
      <c r="CE15" s="129">
        <f>(CC15-CD15)/$B15</f>
        <v>0</v>
      </c>
      <c r="CF15" s="130">
        <f>((CC15+1)/(CD15+1))-1</f>
        <v>0</v>
      </c>
      <c r="CG15" s="131">
        <f>NORMSDIST(((CE15-CE$24)/CE$25))-0.5</f>
        <v>-0.1641978513833473</v>
      </c>
      <c r="CH15" s="132">
        <f>AVERAGE(CG15,CB15,BW15,BR15,BM15)</f>
        <v>-0.12646011982820024</v>
      </c>
      <c r="CI15" s="128">
        <v>4</v>
      </c>
      <c r="CJ15" s="128">
        <v>4</v>
      </c>
      <c r="CK15" s="129">
        <f>(CI15-CJ15)/$B15</f>
        <v>0</v>
      </c>
      <c r="CL15" s="130">
        <f>((CI15+1)/(CJ15+1))-1</f>
        <v>0</v>
      </c>
      <c r="CM15" s="131" t="e">
        <f>NORMSDIST(((CK15-CK$24)/CK$25))-0.5</f>
        <v>#DIV/0!</v>
      </c>
      <c r="CN15" s="128">
        <v>0</v>
      </c>
      <c r="CO15" s="128">
        <v>0</v>
      </c>
      <c r="CP15" s="129">
        <f>(CN15-CO15)/$B15</f>
        <v>0</v>
      </c>
      <c r="CQ15" s="130">
        <f>((CN15+1)/(CO15+1))-1</f>
        <v>0</v>
      </c>
      <c r="CR15" s="131">
        <f>NORMSDIST(((CP15-CP$24)/CP$25))-0.5</f>
        <v>-0.1364200582936445</v>
      </c>
      <c r="CS15" s="132">
        <f>CR15</f>
        <v>-0.1364200582936445</v>
      </c>
      <c r="CT15" s="128">
        <v>0</v>
      </c>
      <c r="CU15" s="128">
        <v>5924732</v>
      </c>
      <c r="CV15" s="129">
        <f>(CT15-CU15)/$B15</f>
        <v>-1481183</v>
      </c>
      <c r="CW15" s="130">
        <f>((CT15+1)/(CU15+1))-1</f>
        <v>-0.9999998312160228</v>
      </c>
      <c r="CX15" s="131">
        <f>NORMSDIST(((CV15-CV$24)/CV$25))-0.5</f>
        <v>-0.12050144911282007</v>
      </c>
      <c r="CY15" s="128">
        <v>0</v>
      </c>
      <c r="CZ15" s="128">
        <v>151</v>
      </c>
      <c r="DA15" s="129">
        <f>(CY15-CZ15)/$B15</f>
        <v>-37.75</v>
      </c>
      <c r="DB15" s="130">
        <f>((CY15+1)/(CZ15+1))-1</f>
        <v>-0.993421052631579</v>
      </c>
      <c r="DC15" s="131">
        <f>NORMSDIST(((DA15-DA$24)/DA$25))-0.5</f>
        <v>-0.26738040663203017</v>
      </c>
      <c r="DD15" s="128">
        <v>0</v>
      </c>
      <c r="DE15" s="128">
        <v>1112</v>
      </c>
      <c r="DF15" s="129">
        <f>(DD15-DE15)/$B15</f>
        <v>-278</v>
      </c>
      <c r="DG15" s="130">
        <f>((DD15+1)/(DE15+1))-1</f>
        <v>-0.9991015274034142</v>
      </c>
      <c r="DH15" s="131">
        <f>NORMSDIST(((DF15-DF$24)/DF$25))-0.5</f>
        <v>-0.25971738801036764</v>
      </c>
      <c r="DI15" s="128">
        <v>0</v>
      </c>
      <c r="DJ15" s="128">
        <v>1059</v>
      </c>
      <c r="DK15" s="129">
        <f>(DI15-DJ15)/$B15</f>
        <v>-264.75</v>
      </c>
      <c r="DL15" s="130">
        <f>((DI15+1)/(DJ15+1))-1</f>
        <v>-0.9990566037735849</v>
      </c>
      <c r="DM15" s="131">
        <f>NORMSDIST(((DK15-DK$24)/DK$25))-0.5</f>
        <v>-0.10401064334776422</v>
      </c>
      <c r="DN15" s="128">
        <v>0</v>
      </c>
      <c r="DO15" s="128">
        <v>0.7671</v>
      </c>
      <c r="DP15" s="129">
        <f>(DN15-DO15)/$B15</f>
        <v>-0.191775</v>
      </c>
      <c r="DQ15" s="130">
        <f>((DN15+1)/(DO15+1))-1</f>
        <v>-0.43410106954897854</v>
      </c>
      <c r="DR15" s="131">
        <f>NORMSDIST(((DP15-DP$24)/DP$25))-0.5</f>
        <v>-0.44524050776472296</v>
      </c>
      <c r="DS15" s="128">
        <v>0</v>
      </c>
      <c r="DT15" s="128">
        <v>0.2329</v>
      </c>
      <c r="DU15" s="129">
        <f>(DS15-DT15)/$B15</f>
        <v>-0.058225</v>
      </c>
      <c r="DV15" s="130">
        <f>((DS15+1)/(DT15+1))-1</f>
        <v>-0.18890420958715215</v>
      </c>
      <c r="DW15" s="131">
        <f>NORMSDIST(((DU15-DU$24)/DU$25))-0.5</f>
        <v>-0.3971724103562124</v>
      </c>
      <c r="DX15" s="132">
        <f>AVERAGE(DW15,DR15,DM15,DH15,DC15,DW15,CX15)</f>
        <v>-0.28445645936859</v>
      </c>
      <c r="DY15" s="128">
        <v>88809</v>
      </c>
      <c r="DZ15" s="128">
        <v>104540</v>
      </c>
      <c r="EA15" s="129">
        <f>(DY15-DZ15)/$B15</f>
        <v>-3932.75</v>
      </c>
      <c r="EB15" s="130">
        <f>((DY15+1)/(DZ15+1))-1</f>
        <v>-0.1504768464047599</v>
      </c>
      <c r="EC15" s="131">
        <f>NORMSDIST(((EA15-EA$24)/EA$25))-0.5</f>
        <v>-0.06603951010579134</v>
      </c>
      <c r="ED15" s="128">
        <v>0</v>
      </c>
      <c r="EE15" s="128">
        <v>0</v>
      </c>
      <c r="EF15" s="129">
        <f>(ED15-EE15)/$B15</f>
        <v>0</v>
      </c>
      <c r="EG15" s="130">
        <f>((ED15+1)/(EE15+1))-1</f>
        <v>0</v>
      </c>
      <c r="EH15" s="131">
        <f>NORMSDIST(((EF15-EF$24)/EF$25))-0.5</f>
        <v>-0.1336149481657125</v>
      </c>
      <c r="EI15" s="133">
        <f>AVERAGE(EH15,EC15)</f>
        <v>-0.09982722913575193</v>
      </c>
      <c r="EL15" s="25">
        <f>AVERAGE(EF15,EA15,DU15,DP15,DK15,DF15,DA15,CV15,CP15,BZ15,BU15,BP15,BK15,BE15,AZ15,AU15,AP15,AK15,AE15,Z15,U15,O15,J15,E15)</f>
        <v>-61907.197916666664</v>
      </c>
      <c r="EN15" s="134">
        <f>AVERAGE(EG15,EB15,DV15,DQ15,DL15,DG15,DB15,CW15,CQ15,CA15,BV15,BQ15,BL15,BF15,BA15,AV15,AQ15,AL15,AF15,AA15,V15,P15,K15,F15)</f>
        <v>-0.06332341646943106</v>
      </c>
      <c r="EO15" s="135" t="s">
        <v>200</v>
      </c>
    </row>
    <row r="16" spans="1:145" ht="12.75">
      <c r="A16" s="126" t="s">
        <v>201</v>
      </c>
      <c r="B16" s="127">
        <v>1</v>
      </c>
      <c r="C16" s="128">
        <v>1</v>
      </c>
      <c r="D16" s="128">
        <v>1</v>
      </c>
      <c r="E16" s="129">
        <f>(C16-D16)/$B16</f>
        <v>0</v>
      </c>
      <c r="F16" s="130">
        <f>((C16+1)/(D16+1))-1</f>
        <v>0</v>
      </c>
      <c r="G16" s="131">
        <f>NORMSDIST(((E16-E$24)/E$25))-0.5</f>
        <v>-0.16653541698112134</v>
      </c>
      <c r="H16" s="128">
        <v>0</v>
      </c>
      <c r="I16" s="128">
        <v>0</v>
      </c>
      <c r="J16" s="129">
        <f>(H16-I16)/$B16</f>
        <v>0</v>
      </c>
      <c r="K16" s="130">
        <f>((H16+1)/(I16+1))-1</f>
        <v>0</v>
      </c>
      <c r="L16" s="131">
        <f>NORMSDIST(((J16-J$24)/J$25))-0.5</f>
        <v>-0.09556238656851684</v>
      </c>
      <c r="M16" s="128">
        <v>0</v>
      </c>
      <c r="N16" s="128">
        <v>7</v>
      </c>
      <c r="O16" s="129">
        <f>(M16-N16)/$B16</f>
        <v>-7</v>
      </c>
      <c r="P16" s="130">
        <f>((M16+1)/(N16+1))-1</f>
        <v>-0.875</v>
      </c>
      <c r="Q16" s="131">
        <f>NORMSDIST(((O16-O$24)/O$25))-0.5</f>
        <v>-0.42213804362328666</v>
      </c>
      <c r="R16" s="132">
        <f>AVERAGE(Q16,L16,G16)</f>
        <v>-0.2280786157243083</v>
      </c>
      <c r="S16" s="128">
        <v>0</v>
      </c>
      <c r="T16" s="128">
        <v>0</v>
      </c>
      <c r="U16" s="129">
        <f>(S16-T16)/$B16</f>
        <v>0</v>
      </c>
      <c r="V16" s="130">
        <f>((S16+1)/(T16+1))-1</f>
        <v>0</v>
      </c>
      <c r="W16" s="131">
        <f>NORMSDIST(((U16-U$24)/U$25))-0.5</f>
        <v>-0.011703955106594388</v>
      </c>
      <c r="X16" s="128">
        <v>0</v>
      </c>
      <c r="Y16" s="128">
        <v>0</v>
      </c>
      <c r="Z16" s="129">
        <f>(X16-Y16)/$B16</f>
        <v>0</v>
      </c>
      <c r="AA16" s="130">
        <f>((X16+1)/(Y16+1))-1</f>
        <v>0</v>
      </c>
      <c r="AB16" s="131">
        <f>NORMSDIST(((Z16-Z$24)/Z$25))-0.5</f>
        <v>-0.2385846727818023</v>
      </c>
      <c r="AC16" s="128">
        <v>0</v>
      </c>
      <c r="AD16" s="128">
        <v>0</v>
      </c>
      <c r="AE16" s="129">
        <f>(AC16-AD16)/$B16</f>
        <v>0</v>
      </c>
      <c r="AF16" s="130">
        <f>((AC16+1)/(AD16+1))-1</f>
        <v>0</v>
      </c>
      <c r="AG16" s="131">
        <f>NORMSDIST(((AE16-AE$24)/AE$25))-0.5</f>
        <v>-0.20619667977297335</v>
      </c>
      <c r="AH16" s="132">
        <f>AVERAGE(AG16,AB16,W16)</f>
        <v>-0.15216176922045668</v>
      </c>
      <c r="AI16" s="128">
        <v>0</v>
      </c>
      <c r="AJ16" s="128">
        <v>0</v>
      </c>
      <c r="AK16" s="129">
        <f>(AI16-AJ16)/$B16</f>
        <v>0</v>
      </c>
      <c r="AL16" s="130">
        <f>((AI16+1)/(AJ16+1))-1</f>
        <v>0</v>
      </c>
      <c r="AM16" s="131">
        <f>NORMSDIST(((AK16-AK$24)/AK$25))-0.5</f>
        <v>0.0447626482529333</v>
      </c>
      <c r="AN16" s="128">
        <v>1</v>
      </c>
      <c r="AO16" s="128">
        <v>0</v>
      </c>
      <c r="AP16" s="129">
        <f>(AN16-AO16)/$B16</f>
        <v>1</v>
      </c>
      <c r="AQ16" s="130">
        <f>((AN16+1)/(AO16+1))-1</f>
        <v>1</v>
      </c>
      <c r="AR16" s="131">
        <f>NORMSDIST(((AP16-AP$24)/AP$25))-0.5</f>
        <v>0.4985745899533943</v>
      </c>
      <c r="AS16" s="128">
        <v>0</v>
      </c>
      <c r="AT16" s="128">
        <v>0</v>
      </c>
      <c r="AU16" s="129">
        <f>(AS16-AT16)/$B16</f>
        <v>0</v>
      </c>
      <c r="AV16" s="130">
        <f>((AS16+1)/(AT16+1))-1</f>
        <v>0</v>
      </c>
      <c r="AW16" s="131">
        <f>NORMSDIST(((AU16-AU$24)/AU$25))-0.5</f>
        <v>-0.10639764123214246</v>
      </c>
      <c r="AX16" s="128">
        <v>0</v>
      </c>
      <c r="AY16" s="128">
        <v>0</v>
      </c>
      <c r="AZ16" s="129">
        <f>(AX16-AY16)/$B16</f>
        <v>0</v>
      </c>
      <c r="BA16" s="130">
        <f>((AX16+1)/(AY16+1))-1</f>
        <v>0</v>
      </c>
      <c r="BB16" s="131">
        <f>NORMSDIST(((AZ16-AZ$24)/AZ$25))-0.5</f>
        <v>-0.09810336028884903</v>
      </c>
      <c r="BC16" s="128">
        <v>0</v>
      </c>
      <c r="BD16" s="128">
        <v>0</v>
      </c>
      <c r="BE16" s="129">
        <f>(BC16-BD16)/$B16</f>
        <v>0</v>
      </c>
      <c r="BF16" s="130">
        <f>((BC16+1)/(BD16+1))-1</f>
        <v>0</v>
      </c>
      <c r="BG16" s="131">
        <f>NORMSDIST(((BE16-BE$24)/BE$25))-0.5</f>
        <v>0.09316814211660407</v>
      </c>
      <c r="BH16" s="132">
        <f>AVERAGE(BG16,BB16,AW16,AR16,AM16)</f>
        <v>0.08640087576038805</v>
      </c>
      <c r="BI16" s="128">
        <v>0</v>
      </c>
      <c r="BJ16" s="128">
        <v>0</v>
      </c>
      <c r="BK16" s="129">
        <f>(BI16-BJ16)/$B16</f>
        <v>0</v>
      </c>
      <c r="BL16" s="130">
        <f>((BI16+1)/(BJ16+1))-1</f>
        <v>0</v>
      </c>
      <c r="BM16" s="131">
        <f>NORMSDIST(((BK16-BK$24)/BK$25))-0.5</f>
        <v>-0.09316814211660401</v>
      </c>
      <c r="BN16" s="128">
        <v>1</v>
      </c>
      <c r="BO16" s="128">
        <v>1</v>
      </c>
      <c r="BP16" s="129">
        <f>(BN16-BO16)/$B16</f>
        <v>0</v>
      </c>
      <c r="BQ16" s="130">
        <f>((BN16+1)/(BO16+1))-1</f>
        <v>0</v>
      </c>
      <c r="BR16" s="131">
        <f>NORMSDIST(((BP16-BP$24)/BP$25))-0.5</f>
        <v>-0.1338267778434048</v>
      </c>
      <c r="BS16" s="128">
        <v>1</v>
      </c>
      <c r="BT16" s="128">
        <v>1</v>
      </c>
      <c r="BU16" s="129">
        <f>(BS16-BT16)/$B16</f>
        <v>0</v>
      </c>
      <c r="BV16" s="130">
        <f>((BS16+1)/(BT16+1))-1</f>
        <v>0</v>
      </c>
      <c r="BW16" s="131">
        <f>NORMSDIST(((BU16-BU$24)/BU$25))-0.5</f>
        <v>-0.13422258949985166</v>
      </c>
      <c r="BX16" s="128">
        <v>0</v>
      </c>
      <c r="BY16" s="128">
        <v>0</v>
      </c>
      <c r="BZ16" s="129">
        <f>(BX16-BY16)/$B16</f>
        <v>0</v>
      </c>
      <c r="CA16" s="130">
        <f>((BX16+1)/(BY16+1))-1</f>
        <v>0</v>
      </c>
      <c r="CB16" s="131">
        <f>NORMSDIST(((BZ16-BZ$24)/BZ$25))-0.5</f>
        <v>-0.1068852382977934</v>
      </c>
      <c r="CC16" s="128">
        <v>1</v>
      </c>
      <c r="CD16" s="128">
        <v>1</v>
      </c>
      <c r="CE16" s="129">
        <f>(CC16-CD16)/$B16</f>
        <v>0</v>
      </c>
      <c r="CF16" s="130">
        <f>((CC16+1)/(CD16+1))-1</f>
        <v>0</v>
      </c>
      <c r="CG16" s="131">
        <f>NORMSDIST(((CE16-CE$24)/CE$25))-0.5</f>
        <v>-0.1641978513833473</v>
      </c>
      <c r="CH16" s="132">
        <f>AVERAGE(CG16,CB16,BW16,BR16,BM16)</f>
        <v>-0.12646011982820024</v>
      </c>
      <c r="CI16" s="128">
        <v>1</v>
      </c>
      <c r="CJ16" s="128">
        <v>1</v>
      </c>
      <c r="CK16" s="129">
        <f>(CI16-CJ16)/$B16</f>
        <v>0</v>
      </c>
      <c r="CL16" s="130">
        <f>((CI16+1)/(CJ16+1))-1</f>
        <v>0</v>
      </c>
      <c r="CM16" s="131" t="e">
        <f>NORMSDIST(((CK16-CK$24)/CK$25))-0.5</f>
        <v>#DIV/0!</v>
      </c>
      <c r="CN16" s="128">
        <v>0</v>
      </c>
      <c r="CO16" s="128">
        <v>0</v>
      </c>
      <c r="CP16" s="129">
        <f>(CN16-CO16)/$B16</f>
        <v>0</v>
      </c>
      <c r="CQ16" s="130">
        <f>((CN16+1)/(CO16+1))-1</f>
        <v>0</v>
      </c>
      <c r="CR16" s="131">
        <f>NORMSDIST(((CP16-CP$24)/CP$25))-0.5</f>
        <v>-0.1364200582936445</v>
      </c>
      <c r="CS16" s="132">
        <f>CR16</f>
        <v>-0.1364200582936445</v>
      </c>
      <c r="CT16" s="128">
        <v>0</v>
      </c>
      <c r="CU16" s="128">
        <v>0</v>
      </c>
      <c r="CV16" s="129">
        <f>(CT16-CU16)/$B16</f>
        <v>0</v>
      </c>
      <c r="CW16" s="130">
        <f>((CT16+1)/(CU16+1))-1</f>
        <v>0</v>
      </c>
      <c r="CX16" s="131">
        <f>NORMSDIST(((CV16-CV$24)/CV$25))-0.5</f>
        <v>-0.11270869903429592</v>
      </c>
      <c r="CY16" s="128">
        <v>0</v>
      </c>
      <c r="CZ16" s="128">
        <v>0</v>
      </c>
      <c r="DA16" s="129">
        <f>(CY16-CZ16)/$B16</f>
        <v>0</v>
      </c>
      <c r="DB16" s="130">
        <f>((CY16+1)/(CZ16+1))-1</f>
        <v>0</v>
      </c>
      <c r="DC16" s="131">
        <f>NORMSDIST(((DA16-DA$24)/DA$25))-0.5</f>
        <v>-0.0971814368632753</v>
      </c>
      <c r="DD16" s="128">
        <v>0</v>
      </c>
      <c r="DE16" s="128">
        <v>0</v>
      </c>
      <c r="DF16" s="129">
        <f>(DD16-DE16)/$B16</f>
        <v>0</v>
      </c>
      <c r="DG16" s="130">
        <f>((DD16+1)/(DE16+1))-1</f>
        <v>0</v>
      </c>
      <c r="DH16" s="131">
        <f>NORMSDIST(((DF16-DF$24)/DF$25))-0.5</f>
        <v>-0.18305880195432256</v>
      </c>
      <c r="DI16" s="128">
        <v>0</v>
      </c>
      <c r="DJ16" s="128">
        <v>0</v>
      </c>
      <c r="DK16" s="129">
        <f>(DI16-DJ16)/$B16</f>
        <v>0</v>
      </c>
      <c r="DL16" s="130">
        <f>((DI16+1)/(DJ16+1))-1</f>
        <v>0</v>
      </c>
      <c r="DM16" s="131">
        <f>NORMSDIST(((DK16-DK$24)/DK$25))-0.5</f>
        <v>-0.1023592422317744</v>
      </c>
      <c r="DN16" s="128">
        <v>0</v>
      </c>
      <c r="DO16" s="128">
        <v>0</v>
      </c>
      <c r="DP16" s="129">
        <f>(DN16-DO16)/$B16</f>
        <v>0</v>
      </c>
      <c r="DQ16" s="130">
        <f>((DN16+1)/(DO16+1))-1</f>
        <v>0</v>
      </c>
      <c r="DR16" s="131">
        <f>NORMSDIST(((DP16-DP$24)/DP$25))-0.5</f>
        <v>-0.04505907726329228</v>
      </c>
      <c r="DS16" s="128">
        <v>0</v>
      </c>
      <c r="DT16" s="128">
        <v>0</v>
      </c>
      <c r="DU16" s="129">
        <f>(DS16-DT16)/$B16</f>
        <v>0</v>
      </c>
      <c r="DV16" s="130">
        <f>((DS16+1)/(DT16+1))-1</f>
        <v>0</v>
      </c>
      <c r="DW16" s="131">
        <f>NORMSDIST(((DU16-DU$24)/DU$25))-0.5</f>
        <v>-0.15550507667262808</v>
      </c>
      <c r="DX16" s="132">
        <f>AVERAGE(DW16,DR16,DM16,DH16,DC16,DW16,CX16)</f>
        <v>-0.12162534438460237</v>
      </c>
      <c r="DY16" s="128">
        <v>33263</v>
      </c>
      <c r="DZ16" s="128">
        <v>36187</v>
      </c>
      <c r="EA16" s="129">
        <f>(DY16-DZ16)/$B16</f>
        <v>-2924</v>
      </c>
      <c r="EB16" s="130">
        <f>((DY16+1)/(DZ16+1))-1</f>
        <v>-0.08080026528130868</v>
      </c>
      <c r="EC16" s="131">
        <f>NORMSDIST(((EA16-EA$24)/EA$25))-0.5</f>
        <v>0.02380816527932783</v>
      </c>
      <c r="ED16" s="128">
        <v>0</v>
      </c>
      <c r="EE16" s="128">
        <v>0</v>
      </c>
      <c r="EF16" s="129">
        <f>(ED16-EE16)/$B16</f>
        <v>0</v>
      </c>
      <c r="EG16" s="130">
        <f>((ED16+1)/(EE16+1))-1</f>
        <v>0</v>
      </c>
      <c r="EH16" s="131">
        <f>NORMSDIST(((EF16-EF$24)/EF$25))-0.5</f>
        <v>-0.1336149481657125</v>
      </c>
      <c r="EI16" s="133">
        <f>AVERAGE(EH16,EC16)</f>
        <v>-0.05490339144319234</v>
      </c>
      <c r="EL16" s="25">
        <f>AVERAGE(EF16,EA16,DU16,DP16,DK16,DF16,DA16,CV16,CP16,BZ16,BU16,BP16,BK16,BE16,AZ16,AU16,AP16,AK16,AE16,Z16,U16,O16,J16,E16)</f>
        <v>-122.08333333333333</v>
      </c>
      <c r="EN16" s="134">
        <f>AVERAGE(EG16,EB16,DV16,DQ16,DL16,DG16,DB16,CW16,CQ16,CA16,BV16,BQ16,BL16,BF16,BA16,AV16,AQ16,AL16,AF16,AA16,V16,P16,K16,F16)</f>
        <v>0.001841655613278805</v>
      </c>
      <c r="EO16" s="135" t="s">
        <v>201</v>
      </c>
    </row>
    <row r="17" spans="1:145" ht="12.75">
      <c r="A17" s="126" t="s">
        <v>202</v>
      </c>
      <c r="B17" s="127">
        <v>3</v>
      </c>
      <c r="C17" s="128">
        <v>2</v>
      </c>
      <c r="D17" s="128">
        <v>2</v>
      </c>
      <c r="E17" s="129">
        <f>(C17-D17)/$B17</f>
        <v>0</v>
      </c>
      <c r="F17" s="130">
        <f>((C17+1)/(D17+1))-1</f>
        <v>0</v>
      </c>
      <c r="G17" s="131">
        <f>NORMSDIST(((E17-E$24)/E$25))-0.5</f>
        <v>-0.16653541698112134</v>
      </c>
      <c r="H17" s="128">
        <v>8</v>
      </c>
      <c r="I17" s="128">
        <v>2</v>
      </c>
      <c r="J17" s="129">
        <f>(H17-I17)/$B17</f>
        <v>2</v>
      </c>
      <c r="K17" s="130">
        <f>((H17+1)/(I17+1))-1</f>
        <v>2</v>
      </c>
      <c r="L17" s="131">
        <f>NORMSDIST(((J17-J$24)/J$25))-0.5</f>
        <v>0.4645438899840453</v>
      </c>
      <c r="M17" s="128">
        <v>1</v>
      </c>
      <c r="N17" s="128">
        <v>6</v>
      </c>
      <c r="O17" s="129">
        <f>(M17-N17)/$B17</f>
        <v>-1.6666666666666667</v>
      </c>
      <c r="P17" s="130">
        <f>((M17+1)/(N17+1))-1</f>
        <v>-0.7142857142857143</v>
      </c>
      <c r="Q17" s="131">
        <f>NORMSDIST(((O17-O$24)/O$25))-0.5</f>
        <v>0.06628605647370212</v>
      </c>
      <c r="R17" s="132">
        <f>AVERAGE(Q17,L17,G17)</f>
        <v>0.12143150982554202</v>
      </c>
      <c r="S17" s="128">
        <v>1</v>
      </c>
      <c r="T17" s="128">
        <v>1</v>
      </c>
      <c r="U17" s="129">
        <f>(S17-T17)/$B17</f>
        <v>0</v>
      </c>
      <c r="V17" s="130">
        <f>((S17+1)/(T17+1))-1</f>
        <v>0</v>
      </c>
      <c r="W17" s="131">
        <f>NORMSDIST(((U17-U$24)/U$25))-0.5</f>
        <v>-0.011703955106594388</v>
      </c>
      <c r="X17" s="128">
        <v>2</v>
      </c>
      <c r="Y17" s="128">
        <v>1</v>
      </c>
      <c r="Z17" s="129">
        <f>(X17-Y17)/$B17</f>
        <v>0.3333333333333333</v>
      </c>
      <c r="AA17" s="130">
        <f>((X17+1)/(Y17+1))-1</f>
        <v>0.5</v>
      </c>
      <c r="AB17" s="131">
        <f>NORMSDIST(((Z17-Z$24)/Z$25))-0.5</f>
        <v>0.20643979013690705</v>
      </c>
      <c r="AC17" s="128">
        <v>1</v>
      </c>
      <c r="AD17" s="128">
        <v>0</v>
      </c>
      <c r="AE17" s="129">
        <f>(AC17-AD17)/$B17</f>
        <v>0.3333333333333333</v>
      </c>
      <c r="AF17" s="130">
        <f>((AC17+1)/(AD17+1))-1</f>
        <v>1</v>
      </c>
      <c r="AG17" s="131">
        <f>NORMSDIST(((AE17-AE$24)/AE$25))-0.5</f>
        <v>-0.15566562573682408</v>
      </c>
      <c r="AH17" s="132">
        <f>AVERAGE(AG17,AB17,W17)</f>
        <v>0.01302340309782953</v>
      </c>
      <c r="AI17" s="128">
        <v>0</v>
      </c>
      <c r="AJ17" s="128">
        <v>0</v>
      </c>
      <c r="AK17" s="129">
        <f>(AI17-AJ17)/$B17</f>
        <v>0</v>
      </c>
      <c r="AL17" s="130">
        <f>((AI17+1)/(AJ17+1))-1</f>
        <v>0</v>
      </c>
      <c r="AM17" s="131">
        <f>NORMSDIST(((AK17-AK$24)/AK$25))-0.5</f>
        <v>0.0447626482529333</v>
      </c>
      <c r="AN17" s="128">
        <v>1</v>
      </c>
      <c r="AO17" s="128">
        <v>0</v>
      </c>
      <c r="AP17" s="129">
        <f>(AN17-AO17)/$B17</f>
        <v>0.3333333333333333</v>
      </c>
      <c r="AQ17" s="130">
        <f>((AN17+1)/(AO17+1))-1</f>
        <v>1</v>
      </c>
      <c r="AR17" s="131">
        <f>NORMSDIST(((AP17-AP$24)/AP$25))-0.5</f>
        <v>0.222860644275098</v>
      </c>
      <c r="AS17" s="128">
        <v>0</v>
      </c>
      <c r="AT17" s="128">
        <v>0</v>
      </c>
      <c r="AU17" s="129">
        <f>(AS17-AT17)/$B17</f>
        <v>0</v>
      </c>
      <c r="AV17" s="130">
        <f>((AS17+1)/(AT17+1))-1</f>
        <v>0</v>
      </c>
      <c r="AW17" s="131">
        <f>NORMSDIST(((AU17-AU$24)/AU$25))-0.5</f>
        <v>-0.10639764123214246</v>
      </c>
      <c r="AX17" s="128">
        <v>0</v>
      </c>
      <c r="AY17" s="128">
        <v>0</v>
      </c>
      <c r="AZ17" s="129">
        <f>(AX17-AY17)/$B17</f>
        <v>0</v>
      </c>
      <c r="BA17" s="130">
        <f>((AX17+1)/(AY17+1))-1</f>
        <v>0</v>
      </c>
      <c r="BB17" s="131">
        <f>NORMSDIST(((AZ17-AZ$24)/AZ$25))-0.5</f>
        <v>-0.09810336028884903</v>
      </c>
      <c r="BC17" s="128">
        <v>0</v>
      </c>
      <c r="BD17" s="128">
        <v>0</v>
      </c>
      <c r="BE17" s="129">
        <f>(BC17-BD17)/$B17</f>
        <v>0</v>
      </c>
      <c r="BF17" s="130">
        <f>((BC17+1)/(BD17+1))-1</f>
        <v>0</v>
      </c>
      <c r="BG17" s="131">
        <f>NORMSDIST(((BE17-BE$24)/BE$25))-0.5</f>
        <v>0.09316814211660407</v>
      </c>
      <c r="BH17" s="132">
        <f>AVERAGE(BG17,BB17,AW17,AR17,AM17)</f>
        <v>0.03125808662472877</v>
      </c>
      <c r="BI17" s="128">
        <v>0</v>
      </c>
      <c r="BJ17" s="128">
        <v>0</v>
      </c>
      <c r="BK17" s="129">
        <f>(BI17-BJ17)/$B17</f>
        <v>0</v>
      </c>
      <c r="BL17" s="130">
        <f>((BI17+1)/(BJ17+1))-1</f>
        <v>0</v>
      </c>
      <c r="BM17" s="131">
        <f>NORMSDIST(((BK17-BK$24)/BK$25))-0.5</f>
        <v>-0.09316814211660401</v>
      </c>
      <c r="BN17" s="128">
        <v>3</v>
      </c>
      <c r="BO17" s="128">
        <v>3</v>
      </c>
      <c r="BP17" s="129">
        <f>(BN17-BO17)/$B17</f>
        <v>0</v>
      </c>
      <c r="BQ17" s="130">
        <f>((BN17+1)/(BO17+1))-1</f>
        <v>0</v>
      </c>
      <c r="BR17" s="131">
        <f>NORMSDIST(((BP17-BP$24)/BP$25))-0.5</f>
        <v>-0.1338267778434048</v>
      </c>
      <c r="BS17" s="128">
        <v>3</v>
      </c>
      <c r="BT17" s="128">
        <v>3</v>
      </c>
      <c r="BU17" s="129">
        <f>(BS17-BT17)/$B17</f>
        <v>0</v>
      </c>
      <c r="BV17" s="130">
        <f>((BS17+1)/(BT17+1))-1</f>
        <v>0</v>
      </c>
      <c r="BW17" s="131">
        <f>NORMSDIST(((BU17-BU$24)/BU$25))-0.5</f>
        <v>-0.13422258949985166</v>
      </c>
      <c r="BX17" s="128">
        <v>0</v>
      </c>
      <c r="BY17" s="128">
        <v>0</v>
      </c>
      <c r="BZ17" s="129">
        <f>(BX17-BY17)/$B17</f>
        <v>0</v>
      </c>
      <c r="CA17" s="130">
        <f>((BX17+1)/(BY17+1))-1</f>
        <v>0</v>
      </c>
      <c r="CB17" s="131">
        <f>NORMSDIST(((BZ17-BZ$24)/BZ$25))-0.5</f>
        <v>-0.1068852382977934</v>
      </c>
      <c r="CC17" s="128">
        <v>3</v>
      </c>
      <c r="CD17" s="128">
        <v>3</v>
      </c>
      <c r="CE17" s="129">
        <f>(CC17-CD17)/$B17</f>
        <v>0</v>
      </c>
      <c r="CF17" s="130">
        <f>((CC17+1)/(CD17+1))-1</f>
        <v>0</v>
      </c>
      <c r="CG17" s="131">
        <f>NORMSDIST(((CE17-CE$24)/CE$25))-0.5</f>
        <v>-0.1641978513833473</v>
      </c>
      <c r="CH17" s="132">
        <f>AVERAGE(CG17,CB17,BW17,BR17,BM17)</f>
        <v>-0.12646011982820024</v>
      </c>
      <c r="CI17" s="128">
        <v>3</v>
      </c>
      <c r="CJ17" s="128">
        <v>3</v>
      </c>
      <c r="CK17" s="129">
        <f>(CI17-CJ17)/$B17</f>
        <v>0</v>
      </c>
      <c r="CL17" s="130">
        <f>((CI17+1)/(CJ17+1))-1</f>
        <v>0</v>
      </c>
      <c r="CM17" s="131" t="e">
        <f>NORMSDIST(((CK17-CK$24)/CK$25))-0.5</f>
        <v>#DIV/0!</v>
      </c>
      <c r="CN17" s="128">
        <v>0</v>
      </c>
      <c r="CO17" s="128">
        <v>0</v>
      </c>
      <c r="CP17" s="129">
        <f>(CN17-CO17)/$B17</f>
        <v>0</v>
      </c>
      <c r="CQ17" s="130">
        <f>((CN17+1)/(CO17+1))-1</f>
        <v>0</v>
      </c>
      <c r="CR17" s="131">
        <f>NORMSDIST(((CP17-CP$24)/CP$25))-0.5</f>
        <v>-0.1364200582936445</v>
      </c>
      <c r="CS17" s="132">
        <f>CR17</f>
        <v>-0.1364200582936445</v>
      </c>
      <c r="CT17" s="128">
        <v>0</v>
      </c>
      <c r="CU17" s="128">
        <v>0</v>
      </c>
      <c r="CV17" s="129">
        <f>(CT17-CU17)/$B17</f>
        <v>0</v>
      </c>
      <c r="CW17" s="130">
        <f>((CT17+1)/(CU17+1))-1</f>
        <v>0</v>
      </c>
      <c r="CX17" s="131">
        <f>NORMSDIST(((CV17-CV$24)/CV$25))-0.5</f>
        <v>-0.11270869903429592</v>
      </c>
      <c r="CY17" s="128">
        <v>0</v>
      </c>
      <c r="CZ17" s="128">
        <v>0</v>
      </c>
      <c r="DA17" s="129">
        <f>(CY17-CZ17)/$B17</f>
        <v>0</v>
      </c>
      <c r="DB17" s="130">
        <f>((CY17+1)/(CZ17+1))-1</f>
        <v>0</v>
      </c>
      <c r="DC17" s="131">
        <f>NORMSDIST(((DA17-DA$24)/DA$25))-0.5</f>
        <v>-0.0971814368632753</v>
      </c>
      <c r="DD17" s="128">
        <v>0</v>
      </c>
      <c r="DE17" s="128">
        <v>0</v>
      </c>
      <c r="DF17" s="129">
        <f>(DD17-DE17)/$B17</f>
        <v>0</v>
      </c>
      <c r="DG17" s="130">
        <f>((DD17+1)/(DE17+1))-1</f>
        <v>0</v>
      </c>
      <c r="DH17" s="131">
        <f>NORMSDIST(((DF17-DF$24)/DF$25))-0.5</f>
        <v>-0.18305880195432256</v>
      </c>
      <c r="DI17" s="128">
        <v>0</v>
      </c>
      <c r="DJ17" s="128">
        <v>0</v>
      </c>
      <c r="DK17" s="129">
        <f>(DI17-DJ17)/$B17</f>
        <v>0</v>
      </c>
      <c r="DL17" s="130">
        <f>((DI17+1)/(DJ17+1))-1</f>
        <v>0</v>
      </c>
      <c r="DM17" s="131">
        <f>NORMSDIST(((DK17-DK$24)/DK$25))-0.5</f>
        <v>-0.1023592422317744</v>
      </c>
      <c r="DN17" s="128">
        <v>0</v>
      </c>
      <c r="DO17" s="128">
        <v>0</v>
      </c>
      <c r="DP17" s="129">
        <f>(DN17-DO17)/$B17</f>
        <v>0</v>
      </c>
      <c r="DQ17" s="130">
        <f>((DN17+1)/(DO17+1))-1</f>
        <v>0</v>
      </c>
      <c r="DR17" s="131">
        <f>NORMSDIST(((DP17-DP$24)/DP$25))-0.5</f>
        <v>-0.04505907726329228</v>
      </c>
      <c r="DS17" s="128">
        <v>0</v>
      </c>
      <c r="DT17" s="128">
        <v>0</v>
      </c>
      <c r="DU17" s="129">
        <f>(DS17-DT17)/$B17</f>
        <v>0</v>
      </c>
      <c r="DV17" s="130">
        <f>((DS17+1)/(DT17+1))-1</f>
        <v>0</v>
      </c>
      <c r="DW17" s="131">
        <f>NORMSDIST(((DU17-DU$24)/DU$25))-0.5</f>
        <v>-0.15550507667262808</v>
      </c>
      <c r="DX17" s="132">
        <f>AVERAGE(DW17,DR17,DM17,DH17,DC17,DW17,CX17)</f>
        <v>-0.12162534438460237</v>
      </c>
      <c r="DY17" s="128">
        <v>52341</v>
      </c>
      <c r="DZ17" s="128">
        <v>54362</v>
      </c>
      <c r="EA17" s="129">
        <f>(DY17-DZ17)/$B17</f>
        <v>-673.6666666666666</v>
      </c>
      <c r="EB17" s="130">
        <f>((DY17+1)/(DZ17+1))-1</f>
        <v>-0.03717602045508894</v>
      </c>
      <c r="EC17" s="131">
        <f>NORMSDIST(((EA17-EA$24)/EA$25))-0.5</f>
        <v>0.2135915597667789</v>
      </c>
      <c r="ED17" s="128">
        <v>1753</v>
      </c>
      <c r="EE17" s="128">
        <v>1753</v>
      </c>
      <c r="EF17" s="129">
        <f>(ED17-EE17)/$B17</f>
        <v>0</v>
      </c>
      <c r="EG17" s="130">
        <f>((ED17+1)/(EE17+1))-1</f>
        <v>0</v>
      </c>
      <c r="EH17" s="131">
        <f>NORMSDIST(((EF17-EF$24)/EF$25))-0.5</f>
        <v>-0.1336149481657125</v>
      </c>
      <c r="EI17" s="133">
        <f>AVERAGE(EH17,EC17)</f>
        <v>0.0399883058005332</v>
      </c>
      <c r="EL17" s="25">
        <f>AVERAGE(EF17,EA17,DU17,DP17,DK17,DF17,DA17,CV17,CP17,BZ17,BU17,BP17,BK17,BE17,AZ17,AU17,AP17,AK17,AE17,Z17,U17,O17,J17,E17)</f>
        <v>-28.013888888888886</v>
      </c>
      <c r="EN17" s="134">
        <f>AVERAGE(EG17,EB17,DV17,DQ17,DL17,DG17,DB17,CW17,CQ17,CA17,BV17,BQ17,BL17,BF17,BA17,AV17,AQ17,AL17,AF17,AA17,V17,P17,K17,F17)</f>
        <v>0.15618909438579986</v>
      </c>
      <c r="EO17" s="135" t="s">
        <v>202</v>
      </c>
    </row>
    <row r="18" spans="1:145" ht="12.75">
      <c r="A18" s="126" t="s">
        <v>203</v>
      </c>
      <c r="B18" s="127">
        <v>1</v>
      </c>
      <c r="C18" s="128">
        <v>1</v>
      </c>
      <c r="D18" s="128">
        <v>1</v>
      </c>
      <c r="E18" s="129">
        <f>(C18-D18)/$B18</f>
        <v>0</v>
      </c>
      <c r="F18" s="130">
        <f>((C18+1)/(D18+1))-1</f>
        <v>0</v>
      </c>
      <c r="G18" s="131">
        <f>NORMSDIST(((E18-E$24)/E$25))-0.5</f>
        <v>-0.16653541698112134</v>
      </c>
      <c r="H18" s="128">
        <v>1</v>
      </c>
      <c r="I18" s="128">
        <v>2</v>
      </c>
      <c r="J18" s="129">
        <f>(H18-I18)/$B18</f>
        <v>-1</v>
      </c>
      <c r="K18" s="130">
        <f>((H18+1)/(I18+1))-1</f>
        <v>-0.33333333333333337</v>
      </c>
      <c r="L18" s="131">
        <f>NORMSDIST(((J18-J$24)/J$25))-0.5</f>
        <v>-0.3972140203107103</v>
      </c>
      <c r="M18" s="128">
        <v>1</v>
      </c>
      <c r="N18" s="128">
        <v>2</v>
      </c>
      <c r="O18" s="129">
        <f>(M18-N18)/$B18</f>
        <v>-1</v>
      </c>
      <c r="P18" s="130">
        <f>((M18+1)/(N18+1))-1</f>
        <v>-0.33333333333333337</v>
      </c>
      <c r="Q18" s="131">
        <f>NORMSDIST(((O18-O$24)/O$25))-0.5</f>
        <v>0.14253476963164036</v>
      </c>
      <c r="R18" s="132">
        <f>AVERAGE(Q18,L18,G18)</f>
        <v>-0.14040488922006375</v>
      </c>
      <c r="S18" s="128">
        <v>1</v>
      </c>
      <c r="T18" s="128">
        <v>1</v>
      </c>
      <c r="U18" s="129">
        <f>(S18-T18)/$B18</f>
        <v>0</v>
      </c>
      <c r="V18" s="130">
        <f>((S18+1)/(T18+1))-1</f>
        <v>0</v>
      </c>
      <c r="W18" s="131">
        <f>NORMSDIST(((U18-U$24)/U$25))-0.5</f>
        <v>-0.011703955106594388</v>
      </c>
      <c r="X18" s="128">
        <v>1</v>
      </c>
      <c r="Y18" s="128">
        <v>0</v>
      </c>
      <c r="Z18" s="129">
        <f>(X18-Y18)/$B18</f>
        <v>1</v>
      </c>
      <c r="AA18" s="130">
        <f>((X18+1)/(Y18+1))-1</f>
        <v>1</v>
      </c>
      <c r="AB18" s="131">
        <f>NORMSDIST(((Z18-Z$24)/Z$25))-0.5</f>
        <v>0.4981755339858488</v>
      </c>
      <c r="AC18" s="128">
        <v>3</v>
      </c>
      <c r="AD18" s="128">
        <v>0</v>
      </c>
      <c r="AE18" s="129">
        <f>(AC18-AD18)/$B18</f>
        <v>3</v>
      </c>
      <c r="AF18" s="130">
        <f>((AC18+1)/(AD18+1))-1</f>
        <v>3</v>
      </c>
      <c r="AG18" s="131">
        <f>NORMSDIST(((AE18-AE$24)/AE$25))-0.5</f>
        <v>0.2680681568845765</v>
      </c>
      <c r="AH18" s="132">
        <f>AVERAGE(AG18,AB18,W18)</f>
        <v>0.25151324525461033</v>
      </c>
      <c r="AI18" s="128">
        <v>0</v>
      </c>
      <c r="AJ18" s="128">
        <v>0</v>
      </c>
      <c r="AK18" s="129">
        <f>(AI18-AJ18)/$B18</f>
        <v>0</v>
      </c>
      <c r="AL18" s="130">
        <f>((AI18+1)/(AJ18+1))-1</f>
        <v>0</v>
      </c>
      <c r="AM18" s="131">
        <f>NORMSDIST(((AK18-AK$24)/AK$25))-0.5</f>
        <v>0.0447626482529333</v>
      </c>
      <c r="AN18" s="128">
        <v>0</v>
      </c>
      <c r="AO18" s="128">
        <v>0</v>
      </c>
      <c r="AP18" s="129">
        <f>(AN18-AO18)/$B18</f>
        <v>0</v>
      </c>
      <c r="AQ18" s="130">
        <f>((AN18+1)/(AO18+1))-1</f>
        <v>0</v>
      </c>
      <c r="AR18" s="131">
        <f>NORMSDIST(((AP18-AP$24)/AP$25))-0.5</f>
        <v>-0.22729414135896475</v>
      </c>
      <c r="AS18" s="128">
        <v>0</v>
      </c>
      <c r="AT18" s="128">
        <v>0</v>
      </c>
      <c r="AU18" s="129">
        <f>(AS18-AT18)/$B18</f>
        <v>0</v>
      </c>
      <c r="AV18" s="130">
        <f>((AS18+1)/(AT18+1))-1</f>
        <v>0</v>
      </c>
      <c r="AW18" s="131">
        <f>NORMSDIST(((AU18-AU$24)/AU$25))-0.5</f>
        <v>-0.10639764123214246</v>
      </c>
      <c r="AX18" s="128">
        <v>0</v>
      </c>
      <c r="AY18" s="128">
        <v>0</v>
      </c>
      <c r="AZ18" s="129">
        <f>(AX18-AY18)/$B18</f>
        <v>0</v>
      </c>
      <c r="BA18" s="130">
        <f>((AX18+1)/(AY18+1))-1</f>
        <v>0</v>
      </c>
      <c r="BB18" s="131">
        <f>NORMSDIST(((AZ18-AZ$24)/AZ$25))-0.5</f>
        <v>-0.09810336028884903</v>
      </c>
      <c r="BC18" s="128">
        <v>0</v>
      </c>
      <c r="BD18" s="128">
        <v>0</v>
      </c>
      <c r="BE18" s="129">
        <f>(BC18-BD18)/$B18</f>
        <v>0</v>
      </c>
      <c r="BF18" s="130">
        <f>((BC18+1)/(BD18+1))-1</f>
        <v>0</v>
      </c>
      <c r="BG18" s="131">
        <f>NORMSDIST(((BE18-BE$24)/BE$25))-0.5</f>
        <v>0.09316814211660407</v>
      </c>
      <c r="BH18" s="132">
        <f>AVERAGE(BG18,BB18,AW18,AR18,AM18)</f>
        <v>-0.058772870502083775</v>
      </c>
      <c r="BI18" s="128">
        <v>0</v>
      </c>
      <c r="BJ18" s="128">
        <v>0</v>
      </c>
      <c r="BK18" s="129">
        <f>(BI18-BJ18)/$B18</f>
        <v>0</v>
      </c>
      <c r="BL18" s="130">
        <f>((BI18+1)/(BJ18+1))-1</f>
        <v>0</v>
      </c>
      <c r="BM18" s="131">
        <f>NORMSDIST(((BK18-BK$24)/BK$25))-0.5</f>
        <v>-0.09316814211660401</v>
      </c>
      <c r="BN18" s="128">
        <v>1</v>
      </c>
      <c r="BO18" s="128">
        <v>1</v>
      </c>
      <c r="BP18" s="129">
        <f>(BN18-BO18)/$B18</f>
        <v>0</v>
      </c>
      <c r="BQ18" s="130">
        <f>((BN18+1)/(BO18+1))-1</f>
        <v>0</v>
      </c>
      <c r="BR18" s="131">
        <f>NORMSDIST(((BP18-BP$24)/BP$25))-0.5</f>
        <v>-0.1338267778434048</v>
      </c>
      <c r="BS18" s="128">
        <v>1</v>
      </c>
      <c r="BT18" s="128">
        <v>0</v>
      </c>
      <c r="BU18" s="129">
        <f>(BS18-BT18)/$B18</f>
        <v>1</v>
      </c>
      <c r="BV18" s="130">
        <f>((BS18+1)/(BT18+1))-1</f>
        <v>1</v>
      </c>
      <c r="BW18" s="131">
        <f>NORMSDIST(((BU18-BU$24)/BU$25))-0.5</f>
        <v>0.4998124214188747</v>
      </c>
      <c r="BX18" s="128">
        <v>0</v>
      </c>
      <c r="BY18" s="128">
        <v>0</v>
      </c>
      <c r="BZ18" s="129">
        <f>(BX18-BY18)/$B18</f>
        <v>0</v>
      </c>
      <c r="CA18" s="130">
        <f>((BX18+1)/(BY18+1))-1</f>
        <v>0</v>
      </c>
      <c r="CB18" s="131">
        <f>NORMSDIST(((BZ18-BZ$24)/BZ$25))-0.5</f>
        <v>-0.1068852382977934</v>
      </c>
      <c r="CC18" s="128">
        <v>1</v>
      </c>
      <c r="CD18" s="128">
        <v>1</v>
      </c>
      <c r="CE18" s="129">
        <f>(CC18-CD18)/$B18</f>
        <v>0</v>
      </c>
      <c r="CF18" s="130">
        <f>((CC18+1)/(CD18+1))-1</f>
        <v>0</v>
      </c>
      <c r="CG18" s="131">
        <f>NORMSDIST(((CE18-CE$24)/CE$25))-0.5</f>
        <v>-0.1641978513833473</v>
      </c>
      <c r="CH18" s="132">
        <f>AVERAGE(CG18,CB18,BW18,BR18,BM18)</f>
        <v>0.0003468823555450418</v>
      </c>
      <c r="CI18" s="128">
        <v>1</v>
      </c>
      <c r="CJ18" s="128">
        <v>1</v>
      </c>
      <c r="CK18" s="129">
        <f>(CI18-CJ18)/$B18</f>
        <v>0</v>
      </c>
      <c r="CL18" s="130">
        <f>((CI18+1)/(CJ18+1))-1</f>
        <v>0</v>
      </c>
      <c r="CM18" s="131" t="e">
        <f>NORMSDIST(((CK18-CK$24)/CK$25))-0.5</f>
        <v>#DIV/0!</v>
      </c>
      <c r="CN18" s="128">
        <v>1</v>
      </c>
      <c r="CO18" s="128">
        <v>0</v>
      </c>
      <c r="CP18" s="129">
        <f>(CN18-CO18)/$B18</f>
        <v>1</v>
      </c>
      <c r="CQ18" s="130">
        <f>((CN18+1)/(CO18+1))-1</f>
        <v>1</v>
      </c>
      <c r="CR18" s="131">
        <f>NORMSDIST(((CP18-CP$24)/CP$25))-0.5</f>
        <v>0.49993975702028737</v>
      </c>
      <c r="CS18" s="132">
        <f>CR18</f>
        <v>0.49993975702028737</v>
      </c>
      <c r="CT18" s="128">
        <v>0</v>
      </c>
      <c r="CU18" s="128">
        <v>0</v>
      </c>
      <c r="CV18" s="129">
        <f>(CT18-CU18)/$B18</f>
        <v>0</v>
      </c>
      <c r="CW18" s="130">
        <f>((CT18+1)/(CU18+1))-1</f>
        <v>0</v>
      </c>
      <c r="CX18" s="131">
        <f>NORMSDIST(((CV18-CV$24)/CV$25))-0.5</f>
        <v>-0.11270869903429592</v>
      </c>
      <c r="CY18" s="128">
        <v>0</v>
      </c>
      <c r="CZ18" s="128">
        <v>0</v>
      </c>
      <c r="DA18" s="129">
        <f>(CY18-CZ18)/$B18</f>
        <v>0</v>
      </c>
      <c r="DB18" s="130">
        <f>((CY18+1)/(CZ18+1))-1</f>
        <v>0</v>
      </c>
      <c r="DC18" s="131">
        <f>NORMSDIST(((DA18-DA$24)/DA$25))-0.5</f>
        <v>-0.0971814368632753</v>
      </c>
      <c r="DD18" s="128">
        <v>0</v>
      </c>
      <c r="DE18" s="128">
        <v>0</v>
      </c>
      <c r="DF18" s="129">
        <f>(DD18-DE18)/$B18</f>
        <v>0</v>
      </c>
      <c r="DG18" s="130">
        <f>((DD18+1)/(DE18+1))-1</f>
        <v>0</v>
      </c>
      <c r="DH18" s="131">
        <f>NORMSDIST(((DF18-DF$24)/DF$25))-0.5</f>
        <v>-0.18305880195432256</v>
      </c>
      <c r="DI18" s="128">
        <v>0</v>
      </c>
      <c r="DJ18" s="128">
        <v>0</v>
      </c>
      <c r="DK18" s="129">
        <f>(DI18-DJ18)/$B18</f>
        <v>0</v>
      </c>
      <c r="DL18" s="130">
        <f>((DI18+1)/(DJ18+1))-1</f>
        <v>0</v>
      </c>
      <c r="DM18" s="131">
        <f>NORMSDIST(((DK18-DK$24)/DK$25))-0.5</f>
        <v>-0.1023592422317744</v>
      </c>
      <c r="DN18" s="128">
        <v>0</v>
      </c>
      <c r="DO18" s="128">
        <v>0</v>
      </c>
      <c r="DP18" s="129">
        <f>(DN18-DO18)/$B18</f>
        <v>0</v>
      </c>
      <c r="DQ18" s="130">
        <f>((DN18+1)/(DO18+1))-1</f>
        <v>0</v>
      </c>
      <c r="DR18" s="131">
        <f>NORMSDIST(((DP18-DP$24)/DP$25))-0.5</f>
        <v>-0.04505907726329228</v>
      </c>
      <c r="DS18" s="128">
        <v>0</v>
      </c>
      <c r="DT18" s="128">
        <v>0</v>
      </c>
      <c r="DU18" s="129">
        <f>(DS18-DT18)/$B18</f>
        <v>0</v>
      </c>
      <c r="DV18" s="130">
        <f>((DS18+1)/(DT18+1))-1</f>
        <v>0</v>
      </c>
      <c r="DW18" s="131">
        <f>NORMSDIST(((DU18-DU$24)/DU$25))-0.5</f>
        <v>-0.15550507667262808</v>
      </c>
      <c r="DX18" s="132">
        <f>AVERAGE(DW18,DR18,DM18,DH18,DC18,DW18,CX18)</f>
        <v>-0.12162534438460237</v>
      </c>
      <c r="DY18" s="128">
        <v>28377</v>
      </c>
      <c r="DZ18" s="128">
        <v>29407</v>
      </c>
      <c r="EA18" s="129">
        <f>(DY18-DZ18)/$B18</f>
        <v>-1030</v>
      </c>
      <c r="EB18" s="130">
        <f>((DY18+1)/(DZ18+1))-1</f>
        <v>-0.0350244831338411</v>
      </c>
      <c r="EC18" s="131">
        <f>NORMSDIST(((EA18-EA$24)/EA$25))-0.5</f>
        <v>0.185831982689188</v>
      </c>
      <c r="ED18" s="128">
        <v>0</v>
      </c>
      <c r="EE18" s="128">
        <v>0</v>
      </c>
      <c r="EF18" s="129">
        <f>(ED18-EE18)/$B18</f>
        <v>0</v>
      </c>
      <c r="EG18" s="130">
        <f>((ED18+1)/(EE18+1))-1</f>
        <v>0</v>
      </c>
      <c r="EH18" s="131">
        <f>NORMSDIST(((EF18-EF$24)/EF$25))-0.5</f>
        <v>-0.1336149481657125</v>
      </c>
      <c r="EI18" s="133">
        <f>AVERAGE(EH18,EC18)</f>
        <v>0.02610851726173774</v>
      </c>
      <c r="EL18" s="25">
        <f>AVERAGE(EF18,EA18,DU18,DP18,DK18,DF18,DA18,CV18,CP18,BZ18,BU18,BP18,BK18,BE18,AZ18,AU18,AP18,AK18,AE18,Z18,U18,O18,J18,E18)</f>
        <v>-42.75</v>
      </c>
      <c r="EN18" s="134">
        <f>AVERAGE(EG18,EB18,DV18,DQ18,DL18,DG18,DB18,CW18,CQ18,CA18,BV18,BQ18,BL18,BF18,BA18,AV18,AQ18,AL18,AF18,AA18,V18,P18,K18,F18)</f>
        <v>0.22076286875831214</v>
      </c>
      <c r="EO18" s="135" t="s">
        <v>203</v>
      </c>
    </row>
    <row r="19" spans="1:145" ht="12.75">
      <c r="A19" s="126" t="s">
        <v>204</v>
      </c>
      <c r="B19" s="127">
        <v>2</v>
      </c>
      <c r="C19" s="128">
        <v>0</v>
      </c>
      <c r="D19" s="128">
        <v>0</v>
      </c>
      <c r="E19" s="129">
        <f>(C19-D19)/$B19</f>
        <v>0</v>
      </c>
      <c r="F19" s="130">
        <f>((C19+1)/(D19+1))-1</f>
        <v>0</v>
      </c>
      <c r="G19" s="131">
        <f>NORMSDIST(((E19-E$24)/E$25))-0.5</f>
        <v>-0.16653541698112134</v>
      </c>
      <c r="H19" s="128">
        <v>0</v>
      </c>
      <c r="I19" s="128">
        <v>0</v>
      </c>
      <c r="J19" s="129">
        <f>(H19-I19)/$B19</f>
        <v>0</v>
      </c>
      <c r="K19" s="130">
        <f>((H19+1)/(I19+1))-1</f>
        <v>0</v>
      </c>
      <c r="L19" s="131">
        <f>NORMSDIST(((J19-J$24)/J$25))-0.5</f>
        <v>-0.09556238656851684</v>
      </c>
      <c r="M19" s="128">
        <v>0</v>
      </c>
      <c r="N19" s="128">
        <v>0</v>
      </c>
      <c r="O19" s="129">
        <f>(M19-N19)/$B19</f>
        <v>0</v>
      </c>
      <c r="P19" s="130">
        <f>((M19+1)/(N19+1))-1</f>
        <v>0</v>
      </c>
      <c r="Q19" s="131">
        <f>NORMSDIST(((O19-O$24)/O$25))-0.5</f>
        <v>0.24624386371069829</v>
      </c>
      <c r="R19" s="132">
        <f>AVERAGE(Q19,L19,G19)</f>
        <v>-0.005284646612979967</v>
      </c>
      <c r="S19" s="128">
        <v>0</v>
      </c>
      <c r="T19" s="128">
        <v>0</v>
      </c>
      <c r="U19" s="129">
        <f>(S19-T19)/$B19</f>
        <v>0</v>
      </c>
      <c r="V19" s="130">
        <f>((S19+1)/(T19+1))-1</f>
        <v>0</v>
      </c>
      <c r="W19" s="131">
        <f>NORMSDIST(((U19-U$24)/U$25))-0.5</f>
        <v>-0.011703955106594388</v>
      </c>
      <c r="X19" s="128">
        <v>0</v>
      </c>
      <c r="Y19" s="128">
        <v>0</v>
      </c>
      <c r="Z19" s="129">
        <f>(X19-Y19)/$B19</f>
        <v>0</v>
      </c>
      <c r="AA19" s="130">
        <f>((X19+1)/(Y19+1))-1</f>
        <v>0</v>
      </c>
      <c r="AB19" s="131">
        <f>NORMSDIST(((Z19-Z$24)/Z$25))-0.5</f>
        <v>-0.2385846727818023</v>
      </c>
      <c r="AC19" s="128">
        <v>0</v>
      </c>
      <c r="AD19" s="128">
        <v>0</v>
      </c>
      <c r="AE19" s="129">
        <f>(AC19-AD19)/$B19</f>
        <v>0</v>
      </c>
      <c r="AF19" s="130">
        <f>((AC19+1)/(AD19+1))-1</f>
        <v>0</v>
      </c>
      <c r="AG19" s="131">
        <f>NORMSDIST(((AE19-AE$24)/AE$25))-0.5</f>
        <v>-0.20619667977297335</v>
      </c>
      <c r="AH19" s="132">
        <f>AVERAGE(AG19,AB19,W19)</f>
        <v>-0.15216176922045668</v>
      </c>
      <c r="AI19" s="128">
        <v>0</v>
      </c>
      <c r="AJ19" s="128">
        <v>0</v>
      </c>
      <c r="AK19" s="129">
        <f>(AI19-AJ19)/$B19</f>
        <v>0</v>
      </c>
      <c r="AL19" s="130">
        <f>((AI19+1)/(AJ19+1))-1</f>
        <v>0</v>
      </c>
      <c r="AM19" s="131">
        <f>NORMSDIST(((AK19-AK$24)/AK$25))-0.5</f>
        <v>0.0447626482529333</v>
      </c>
      <c r="AN19" s="128">
        <v>0</v>
      </c>
      <c r="AO19" s="128">
        <v>0</v>
      </c>
      <c r="AP19" s="129">
        <f>(AN19-AO19)/$B19</f>
        <v>0</v>
      </c>
      <c r="AQ19" s="130">
        <f>((AN19+1)/(AO19+1))-1</f>
        <v>0</v>
      </c>
      <c r="AR19" s="131">
        <f>NORMSDIST(((AP19-AP$24)/AP$25))-0.5</f>
        <v>-0.22729414135896475</v>
      </c>
      <c r="AS19" s="128">
        <v>0</v>
      </c>
      <c r="AT19" s="128">
        <v>0</v>
      </c>
      <c r="AU19" s="129">
        <f>(AS19-AT19)/$B19</f>
        <v>0</v>
      </c>
      <c r="AV19" s="130">
        <f>((AS19+1)/(AT19+1))-1</f>
        <v>0</v>
      </c>
      <c r="AW19" s="131">
        <f>NORMSDIST(((AU19-AU$24)/AU$25))-0.5</f>
        <v>-0.10639764123214246</v>
      </c>
      <c r="AX19" s="128">
        <v>0</v>
      </c>
      <c r="AY19" s="128">
        <v>0</v>
      </c>
      <c r="AZ19" s="129">
        <f>(AX19-AY19)/$B19</f>
        <v>0</v>
      </c>
      <c r="BA19" s="130">
        <f>((AX19+1)/(AY19+1))-1</f>
        <v>0</v>
      </c>
      <c r="BB19" s="131">
        <f>NORMSDIST(((AZ19-AZ$24)/AZ$25))-0.5</f>
        <v>-0.09810336028884903</v>
      </c>
      <c r="BC19" s="128">
        <v>0</v>
      </c>
      <c r="BD19" s="128">
        <v>0</v>
      </c>
      <c r="BE19" s="129">
        <f>(BC19-BD19)/$B19</f>
        <v>0</v>
      </c>
      <c r="BF19" s="130">
        <f>((BC19+1)/(BD19+1))-1</f>
        <v>0</v>
      </c>
      <c r="BG19" s="131">
        <f>NORMSDIST(((BE19-BE$24)/BE$25))-0.5</f>
        <v>0.09316814211660407</v>
      </c>
      <c r="BH19" s="132">
        <f>AVERAGE(BG19,BB19,AW19,AR19,AM19)</f>
        <v>-0.058772870502083775</v>
      </c>
      <c r="BI19" s="128">
        <v>0</v>
      </c>
      <c r="BJ19" s="128">
        <v>0</v>
      </c>
      <c r="BK19" s="129">
        <f>(BI19-BJ19)/$B19</f>
        <v>0</v>
      </c>
      <c r="BL19" s="130">
        <f>((BI19+1)/(BJ19+1))-1</f>
        <v>0</v>
      </c>
      <c r="BM19" s="131">
        <f>NORMSDIST(((BK19-BK$24)/BK$25))-0.5</f>
        <v>-0.09316814211660401</v>
      </c>
      <c r="BN19" s="128">
        <v>2</v>
      </c>
      <c r="BO19" s="128">
        <v>2</v>
      </c>
      <c r="BP19" s="129">
        <f>(BN19-BO19)/$B19</f>
        <v>0</v>
      </c>
      <c r="BQ19" s="130">
        <f>((BN19+1)/(BO19+1))-1</f>
        <v>0</v>
      </c>
      <c r="BR19" s="131">
        <f>NORMSDIST(((BP19-BP$24)/BP$25))-0.5</f>
        <v>-0.1338267778434048</v>
      </c>
      <c r="BS19" s="128">
        <v>2</v>
      </c>
      <c r="BT19" s="128">
        <v>2</v>
      </c>
      <c r="BU19" s="129">
        <f>(BS19-BT19)/$B19</f>
        <v>0</v>
      </c>
      <c r="BV19" s="130">
        <f>((BS19+1)/(BT19+1))-1</f>
        <v>0</v>
      </c>
      <c r="BW19" s="131">
        <f>NORMSDIST(((BU19-BU$24)/BU$25))-0.5</f>
        <v>-0.13422258949985166</v>
      </c>
      <c r="BX19" s="128">
        <v>0</v>
      </c>
      <c r="BY19" s="128">
        <v>0</v>
      </c>
      <c r="BZ19" s="129">
        <f>(BX19-BY19)/$B19</f>
        <v>0</v>
      </c>
      <c r="CA19" s="130">
        <f>((BX19+1)/(BY19+1))-1</f>
        <v>0</v>
      </c>
      <c r="CB19" s="131">
        <f>NORMSDIST(((BZ19-BZ$24)/BZ$25))-0.5</f>
        <v>-0.1068852382977934</v>
      </c>
      <c r="CC19" s="128">
        <v>2</v>
      </c>
      <c r="CD19" s="128">
        <v>2</v>
      </c>
      <c r="CE19" s="129">
        <f>(CC19-CD19)/$B19</f>
        <v>0</v>
      </c>
      <c r="CF19" s="130">
        <f>((CC19+1)/(CD19+1))-1</f>
        <v>0</v>
      </c>
      <c r="CG19" s="131">
        <f>NORMSDIST(((CE19-CE$24)/CE$25))-0.5</f>
        <v>-0.1641978513833473</v>
      </c>
      <c r="CH19" s="132">
        <f>AVERAGE(CG19,CB19,BW19,BR19,BM19)</f>
        <v>-0.12646011982820024</v>
      </c>
      <c r="CI19" s="128">
        <v>2</v>
      </c>
      <c r="CJ19" s="128">
        <v>2</v>
      </c>
      <c r="CK19" s="129">
        <f>(CI19-CJ19)/$B19</f>
        <v>0</v>
      </c>
      <c r="CL19" s="130">
        <f>((CI19+1)/(CJ19+1))-1</f>
        <v>0</v>
      </c>
      <c r="CM19" s="131" t="e">
        <f>NORMSDIST(((CK19-CK$24)/CK$25))-0.5</f>
        <v>#DIV/0!</v>
      </c>
      <c r="CN19" s="128">
        <v>0</v>
      </c>
      <c r="CO19" s="128">
        <v>0</v>
      </c>
      <c r="CP19" s="129">
        <f>(CN19-CO19)/$B19</f>
        <v>0</v>
      </c>
      <c r="CQ19" s="130">
        <f>((CN19+1)/(CO19+1))-1</f>
        <v>0</v>
      </c>
      <c r="CR19" s="131">
        <f>NORMSDIST(((CP19-CP$24)/CP$25))-0.5</f>
        <v>-0.1364200582936445</v>
      </c>
      <c r="CS19" s="132">
        <f>CR19</f>
        <v>-0.1364200582936445</v>
      </c>
      <c r="CT19" s="128">
        <v>0</v>
      </c>
      <c r="CU19" s="128">
        <v>0</v>
      </c>
      <c r="CV19" s="129">
        <f>(CT19-CU19)/$B19</f>
        <v>0</v>
      </c>
      <c r="CW19" s="130">
        <f>((CT19+1)/(CU19+1))-1</f>
        <v>0</v>
      </c>
      <c r="CX19" s="131">
        <f>NORMSDIST(((CV19-CV$24)/CV$25))-0.5</f>
        <v>-0.11270869903429592</v>
      </c>
      <c r="CY19" s="128">
        <v>0</v>
      </c>
      <c r="CZ19" s="128">
        <v>0</v>
      </c>
      <c r="DA19" s="129">
        <f>(CY19-CZ19)/$B19</f>
        <v>0</v>
      </c>
      <c r="DB19" s="130">
        <f>((CY19+1)/(CZ19+1))-1</f>
        <v>0</v>
      </c>
      <c r="DC19" s="131">
        <f>NORMSDIST(((DA19-DA$24)/DA$25))-0.5</f>
        <v>-0.0971814368632753</v>
      </c>
      <c r="DD19" s="128">
        <v>0</v>
      </c>
      <c r="DE19" s="128">
        <v>0</v>
      </c>
      <c r="DF19" s="129">
        <f>(DD19-DE19)/$B19</f>
        <v>0</v>
      </c>
      <c r="DG19" s="130">
        <f>((DD19+1)/(DE19+1))-1</f>
        <v>0</v>
      </c>
      <c r="DH19" s="131">
        <f>NORMSDIST(((DF19-DF$24)/DF$25))-0.5</f>
        <v>-0.18305880195432256</v>
      </c>
      <c r="DI19" s="128">
        <v>0</v>
      </c>
      <c r="DJ19" s="128">
        <v>0</v>
      </c>
      <c r="DK19" s="129">
        <f>(DI19-DJ19)/$B19</f>
        <v>0</v>
      </c>
      <c r="DL19" s="130">
        <f>((DI19+1)/(DJ19+1))-1</f>
        <v>0</v>
      </c>
      <c r="DM19" s="131">
        <f>NORMSDIST(((DK19-DK$24)/DK$25))-0.5</f>
        <v>-0.1023592422317744</v>
      </c>
      <c r="DN19" s="128">
        <v>0</v>
      </c>
      <c r="DO19" s="128">
        <v>0</v>
      </c>
      <c r="DP19" s="129">
        <f>(DN19-DO19)/$B19</f>
        <v>0</v>
      </c>
      <c r="DQ19" s="130">
        <f>((DN19+1)/(DO19+1))-1</f>
        <v>0</v>
      </c>
      <c r="DR19" s="131">
        <f>NORMSDIST(((DP19-DP$24)/DP$25))-0.5</f>
        <v>-0.04505907726329228</v>
      </c>
      <c r="DS19" s="128">
        <v>0</v>
      </c>
      <c r="DT19" s="128">
        <v>0</v>
      </c>
      <c r="DU19" s="129">
        <f>(DS19-DT19)/$B19</f>
        <v>0</v>
      </c>
      <c r="DV19" s="130">
        <f>((DS19+1)/(DT19+1))-1</f>
        <v>0</v>
      </c>
      <c r="DW19" s="131">
        <f>NORMSDIST(((DU19-DU$24)/DU$25))-0.5</f>
        <v>-0.15550507667262808</v>
      </c>
      <c r="DX19" s="132">
        <f>AVERAGE(DW19,DR19,DM19,DH19,DC19,DW19,CX19)</f>
        <v>-0.12162534438460237</v>
      </c>
      <c r="DY19" s="128">
        <v>22652</v>
      </c>
      <c r="DZ19" s="128">
        <v>30979</v>
      </c>
      <c r="EA19" s="129">
        <f>(DY19-DZ19)/$B19</f>
        <v>-4163.5</v>
      </c>
      <c r="EB19" s="130">
        <f>((DY19+1)/(DZ19+1))-1</f>
        <v>-0.26878631375080697</v>
      </c>
      <c r="EC19" s="131">
        <f>NORMSDIST(((EA19-EA$24)/EA$25))-0.5</f>
        <v>-0.08628548462004193</v>
      </c>
      <c r="ED19" s="128">
        <v>0</v>
      </c>
      <c r="EE19" s="128">
        <v>0</v>
      </c>
      <c r="EF19" s="129">
        <f>(ED19-EE19)/$B19</f>
        <v>0</v>
      </c>
      <c r="EG19" s="130">
        <f>((ED19+1)/(EE19+1))-1</f>
        <v>0</v>
      </c>
      <c r="EH19" s="131">
        <f>NORMSDIST(((EF19-EF$24)/EF$25))-0.5</f>
        <v>-0.1336149481657125</v>
      </c>
      <c r="EI19" s="133">
        <f>AVERAGE(EH19,EC19)</f>
        <v>-0.10995021639287722</v>
      </c>
      <c r="EL19" s="25">
        <f>AVERAGE(EF19,EA19,DU19,DP19,DK19,DF19,DA19,CV19,CP19,BZ19,BU19,BP19,BK19,BE19,AZ19,AU19,AP19,AK19,AE19,Z19,U19,O19,J19,E19)</f>
        <v>-173.47916666666666</v>
      </c>
      <c r="EN19" s="134">
        <f>AVERAGE(EG19,EB19,DV19,DQ19,DL19,DG19,DB19,CW19,CQ19,CA19,BV19,BQ19,BL19,BF19,BA19,AV19,AQ19,AL19,AF19,AA19,V19,P19,K19,F19)</f>
        <v>-0.011199429739616957</v>
      </c>
      <c r="EO19" s="135" t="s">
        <v>204</v>
      </c>
    </row>
    <row r="20" spans="1:145" ht="12.75">
      <c r="A20" s="126" t="s">
        <v>205</v>
      </c>
      <c r="B20" s="127">
        <v>1</v>
      </c>
      <c r="C20" s="128">
        <v>1</v>
      </c>
      <c r="D20" s="128">
        <v>1</v>
      </c>
      <c r="E20" s="129">
        <f>(C20-D20)/$B20</f>
        <v>0</v>
      </c>
      <c r="F20" s="130">
        <f>((C20+1)/(D20+1))-1</f>
        <v>0</v>
      </c>
      <c r="G20" s="131">
        <f>NORMSDIST(((E20-E$24)/E$25))-0.5</f>
        <v>-0.16653541698112134</v>
      </c>
      <c r="H20" s="128">
        <v>17</v>
      </c>
      <c r="I20" s="128">
        <v>14</v>
      </c>
      <c r="J20" s="129">
        <f>(H20-I20)/$B20</f>
        <v>3</v>
      </c>
      <c r="K20" s="130">
        <f>((H20+1)/(I20+1))-1</f>
        <v>0.19999999999999996</v>
      </c>
      <c r="L20" s="131">
        <f>NORMSDIST(((J20-J$24)/J$25))-0.5</f>
        <v>0.49767258107125134</v>
      </c>
      <c r="M20" s="128">
        <v>0</v>
      </c>
      <c r="N20" s="128">
        <v>10</v>
      </c>
      <c r="O20" s="129">
        <f>(M20-N20)/$B20</f>
        <v>-10</v>
      </c>
      <c r="P20" s="130">
        <f>((M20+1)/(N20+1))-1</f>
        <v>-0.9090909090909091</v>
      </c>
      <c r="Q20" s="131">
        <f>NORMSDIST(((O20-O$24)/O$25))-0.5</f>
        <v>-0.48961177850529625</v>
      </c>
      <c r="R20" s="132">
        <f>AVERAGE(Q20,L20,G20)</f>
        <v>-0.05282487147172208</v>
      </c>
      <c r="S20" s="128">
        <v>1</v>
      </c>
      <c r="T20" s="128">
        <v>1</v>
      </c>
      <c r="U20" s="129">
        <f>(S20-T20)/$B20</f>
        <v>0</v>
      </c>
      <c r="V20" s="130">
        <f>((S20+1)/(T20+1))-1</f>
        <v>0</v>
      </c>
      <c r="W20" s="131">
        <f>NORMSDIST(((U20-U$24)/U$25))-0.5</f>
        <v>-0.011703955106594388</v>
      </c>
      <c r="X20" s="128">
        <v>1</v>
      </c>
      <c r="Y20" s="128">
        <v>1</v>
      </c>
      <c r="Z20" s="129">
        <f>(X20-Y20)/$B20</f>
        <v>0</v>
      </c>
      <c r="AA20" s="130">
        <f>((X20+1)/(Y20+1))-1</f>
        <v>0</v>
      </c>
      <c r="AB20" s="131">
        <f>NORMSDIST(((Z20-Z$24)/Z$25))-0.5</f>
        <v>-0.2385846727818023</v>
      </c>
      <c r="AC20" s="128">
        <v>0</v>
      </c>
      <c r="AD20" s="128">
        <v>0</v>
      </c>
      <c r="AE20" s="129">
        <f>(AC20-AD20)/$B20</f>
        <v>0</v>
      </c>
      <c r="AF20" s="130">
        <f>((AC20+1)/(AD20+1))-1</f>
        <v>0</v>
      </c>
      <c r="AG20" s="131">
        <f>NORMSDIST(((AE20-AE$24)/AE$25))-0.5</f>
        <v>-0.20619667977297335</v>
      </c>
      <c r="AH20" s="132">
        <f>AVERAGE(AG20,AB20,W20)</f>
        <v>-0.15216176922045668</v>
      </c>
      <c r="AI20" s="128">
        <v>1</v>
      </c>
      <c r="AJ20" s="128">
        <v>1</v>
      </c>
      <c r="AK20" s="129">
        <f>(AI20-AJ20)/$B20</f>
        <v>0</v>
      </c>
      <c r="AL20" s="130">
        <f>((AI20+1)/(AJ20+1))-1</f>
        <v>0</v>
      </c>
      <c r="AM20" s="131">
        <f>NORMSDIST(((AK20-AK$24)/AK$25))-0.5</f>
        <v>0.0447626482529333</v>
      </c>
      <c r="AN20" s="128">
        <v>0</v>
      </c>
      <c r="AO20" s="128">
        <v>0</v>
      </c>
      <c r="AP20" s="129">
        <f>(AN20-AO20)/$B20</f>
        <v>0</v>
      </c>
      <c r="AQ20" s="130">
        <f>((AN20+1)/(AO20+1))-1</f>
        <v>0</v>
      </c>
      <c r="AR20" s="131">
        <f>NORMSDIST(((AP20-AP$24)/AP$25))-0.5</f>
        <v>-0.22729414135896475</v>
      </c>
      <c r="AS20" s="128">
        <v>15</v>
      </c>
      <c r="AT20" s="128">
        <v>0</v>
      </c>
      <c r="AU20" s="129">
        <f>(AS20-AT20)/$B20</f>
        <v>15</v>
      </c>
      <c r="AV20" s="130">
        <f>((AS20+1)/(AT20+1))-1</f>
        <v>15</v>
      </c>
      <c r="AW20" s="131">
        <f>NORMSDIST(((AU20-AU$24)/AU$25))-0.5</f>
        <v>0.49996616449024167</v>
      </c>
      <c r="AX20" s="128">
        <v>90</v>
      </c>
      <c r="AY20" s="128">
        <v>70</v>
      </c>
      <c r="AZ20" s="129">
        <f>(AX20-AY20)/$B20</f>
        <v>20</v>
      </c>
      <c r="BA20" s="130">
        <f>((AX20+1)/(AY20+1))-1</f>
        <v>0.2816901408450705</v>
      </c>
      <c r="BB20" s="131">
        <f>NORMSDIST(((AZ20-AZ$24)/AZ$25))-0.5</f>
        <v>0.16071814150074581</v>
      </c>
      <c r="BC20" s="128">
        <v>1</v>
      </c>
      <c r="BD20" s="128">
        <v>1</v>
      </c>
      <c r="BE20" s="129">
        <f>(BC20-BD20)/$B20</f>
        <v>0</v>
      </c>
      <c r="BF20" s="130">
        <f>((BC20+1)/(BD20+1))-1</f>
        <v>0</v>
      </c>
      <c r="BG20" s="131">
        <f>NORMSDIST(((BE20-BE$24)/BE$25))-0.5</f>
        <v>0.09316814211660407</v>
      </c>
      <c r="BH20" s="132">
        <f>AVERAGE(BG20,BB20,AW20,AR20,AM20)</f>
        <v>0.11426419100031202</v>
      </c>
      <c r="BI20" s="128">
        <v>0</v>
      </c>
      <c r="BJ20" s="128">
        <v>0</v>
      </c>
      <c r="BK20" s="129">
        <f>(BI20-BJ20)/$B20</f>
        <v>0</v>
      </c>
      <c r="BL20" s="130">
        <f>((BI20+1)/(BJ20+1))-1</f>
        <v>0</v>
      </c>
      <c r="BM20" s="131">
        <f>NORMSDIST(((BK20-BK$24)/BK$25))-0.5</f>
        <v>-0.09316814211660401</v>
      </c>
      <c r="BN20" s="128">
        <v>1</v>
      </c>
      <c r="BO20" s="128">
        <v>1</v>
      </c>
      <c r="BP20" s="129">
        <f>(BN20-BO20)/$B20</f>
        <v>0</v>
      </c>
      <c r="BQ20" s="130">
        <f>((BN20+1)/(BO20+1))-1</f>
        <v>0</v>
      </c>
      <c r="BR20" s="131">
        <f>NORMSDIST(((BP20-BP$24)/BP$25))-0.5</f>
        <v>-0.1338267778434048</v>
      </c>
      <c r="BS20" s="128">
        <v>0</v>
      </c>
      <c r="BT20" s="128">
        <v>0</v>
      </c>
      <c r="BU20" s="129">
        <f>(BS20-BT20)/$B20</f>
        <v>0</v>
      </c>
      <c r="BV20" s="130">
        <f>((BS20+1)/(BT20+1))-1</f>
        <v>0</v>
      </c>
      <c r="BW20" s="131">
        <f>NORMSDIST(((BU20-BU$24)/BU$25))-0.5</f>
        <v>-0.13422258949985166</v>
      </c>
      <c r="BX20" s="128">
        <v>0</v>
      </c>
      <c r="BY20" s="128">
        <v>0</v>
      </c>
      <c r="BZ20" s="129">
        <f>(BX20-BY20)/$B20</f>
        <v>0</v>
      </c>
      <c r="CA20" s="130">
        <f>((BX20+1)/(BY20+1))-1</f>
        <v>0</v>
      </c>
      <c r="CB20" s="131">
        <f>NORMSDIST(((BZ20-BZ$24)/BZ$25))-0.5</f>
        <v>-0.1068852382977934</v>
      </c>
      <c r="CC20" s="128">
        <v>1</v>
      </c>
      <c r="CD20" s="128">
        <v>1</v>
      </c>
      <c r="CE20" s="129">
        <f>(CC20-CD20)/$B20</f>
        <v>0</v>
      </c>
      <c r="CF20" s="130">
        <f>((CC20+1)/(CD20+1))-1</f>
        <v>0</v>
      </c>
      <c r="CG20" s="131">
        <f>NORMSDIST(((CE20-CE$24)/CE$25))-0.5</f>
        <v>-0.1641978513833473</v>
      </c>
      <c r="CH20" s="132">
        <f>AVERAGE(CG20,CB20,BW20,BR20,BM20)</f>
        <v>-0.12646011982820024</v>
      </c>
      <c r="CI20" s="128">
        <v>1</v>
      </c>
      <c r="CJ20" s="128">
        <v>1</v>
      </c>
      <c r="CK20" s="129">
        <f>(CI20-CJ20)/$B20</f>
        <v>0</v>
      </c>
      <c r="CL20" s="130">
        <f>((CI20+1)/(CJ20+1))-1</f>
        <v>0</v>
      </c>
      <c r="CM20" s="131" t="e">
        <f>NORMSDIST(((CK20-CK$24)/CK$25))-0.5</f>
        <v>#DIV/0!</v>
      </c>
      <c r="CN20" s="128">
        <v>1</v>
      </c>
      <c r="CO20" s="128">
        <v>1</v>
      </c>
      <c r="CP20" s="129">
        <f>(CN20-CO20)/$B20</f>
        <v>0</v>
      </c>
      <c r="CQ20" s="130">
        <f>((CN20+1)/(CO20+1))-1</f>
        <v>0</v>
      </c>
      <c r="CR20" s="131">
        <f>NORMSDIST(((CP20-CP$24)/CP$25))-0.5</f>
        <v>-0.1364200582936445</v>
      </c>
      <c r="CS20" s="132">
        <f>CR20</f>
        <v>-0.1364200582936445</v>
      </c>
      <c r="CT20" s="128">
        <v>738110</v>
      </c>
      <c r="CU20" s="128">
        <v>804100</v>
      </c>
      <c r="CV20" s="129">
        <f>(CT20-CU20)/$B20</f>
        <v>-65990</v>
      </c>
      <c r="CW20" s="130">
        <f>((CT20+1)/(CU20+1))-1</f>
        <v>-0.08206680504066033</v>
      </c>
      <c r="CX20" s="131">
        <f>NORMSDIST(((CV20-CV$24)/CV$25))-0.5</f>
        <v>-0.1130568779196287</v>
      </c>
      <c r="CY20" s="128">
        <v>47</v>
      </c>
      <c r="CZ20" s="128">
        <v>49</v>
      </c>
      <c r="DA20" s="129">
        <f>(CY20-CZ20)/$B20</f>
        <v>-2</v>
      </c>
      <c r="DB20" s="130">
        <f>((CY20+1)/(CZ20+1))-1</f>
        <v>-0.040000000000000036</v>
      </c>
      <c r="DC20" s="131">
        <f>NORMSDIST(((DA20-DA$24)/DA$25))-0.5</f>
        <v>-0.10707774611888754</v>
      </c>
      <c r="DD20" s="128">
        <v>639</v>
      </c>
      <c r="DE20" s="128">
        <v>292</v>
      </c>
      <c r="DF20" s="129">
        <f>(DD20-DE20)/$B20</f>
        <v>347</v>
      </c>
      <c r="DG20" s="130">
        <f>((DD20+1)/(DE20+1))-1</f>
        <v>1.1843003412969284</v>
      </c>
      <c r="DH20" s="131">
        <f>NORMSDIST(((DF20-DF$24)/DF$25))-0.5</f>
        <v>-0.07545366823845867</v>
      </c>
      <c r="DI20" s="128">
        <v>3431</v>
      </c>
      <c r="DJ20" s="128">
        <v>3201</v>
      </c>
      <c r="DK20" s="129">
        <f>(DI20-DJ20)/$B20</f>
        <v>230</v>
      </c>
      <c r="DL20" s="130">
        <f>((DI20+1)/(DJ20+1))-1</f>
        <v>0.07183010618363528</v>
      </c>
      <c r="DM20" s="131">
        <f>NORMSDIST(((DK20-DK$24)/DK$25))-0.5</f>
        <v>-0.10092310560217943</v>
      </c>
      <c r="DN20" s="128">
        <v>0.0902</v>
      </c>
      <c r="DO20" s="128">
        <v>0.12240000000000001</v>
      </c>
      <c r="DP20" s="129">
        <f>(DN20-DO20)/$B20</f>
        <v>-0.032200000000000006</v>
      </c>
      <c r="DQ20" s="130">
        <f>((DN20+1)/(DO20+1))-1</f>
        <v>-0.02868852459016391</v>
      </c>
      <c r="DR20" s="131">
        <f>NORMSDIST(((DP20-DP$24)/DP$25))-0.5</f>
        <v>-0.14165692843890548</v>
      </c>
      <c r="DS20" s="128">
        <v>0.9097999999999999</v>
      </c>
      <c r="DT20" s="128">
        <v>0.8775999999999999</v>
      </c>
      <c r="DU20" s="129">
        <f>(DS20-DT20)/$B20</f>
        <v>0.032200000000000006</v>
      </c>
      <c r="DV20" s="130">
        <f>((DS20+1)/(DT20+1))-1</f>
        <v>0.017149552620366437</v>
      </c>
      <c r="DW20" s="131">
        <f>NORMSDIST(((DU20-DU$24)/DU$25))-0.5</f>
        <v>0.031225391332786123</v>
      </c>
      <c r="DX20" s="132">
        <f>AVERAGE(DW20,DR20,DM20,DH20,DC20,DW20,CX20)</f>
        <v>-0.06795964909321252</v>
      </c>
      <c r="DY20" s="128">
        <v>60699</v>
      </c>
      <c r="DZ20" s="128">
        <v>79339</v>
      </c>
      <c r="EA20" s="129">
        <f>(DY20-DZ20)/$B20</f>
        <v>-18640</v>
      </c>
      <c r="EB20" s="130">
        <f>((DY20+1)/(DZ20+1))-1</f>
        <v>-0.23493824048399292</v>
      </c>
      <c r="EC20" s="131">
        <f>NORMSDIST(((EA20-EA$24)/EA$25))-0.5</f>
        <v>-0.49973141743746313</v>
      </c>
      <c r="ED20" s="128">
        <v>0</v>
      </c>
      <c r="EE20" s="128">
        <v>0</v>
      </c>
      <c r="EF20" s="129">
        <f>(ED20-EE20)/$B20</f>
        <v>0</v>
      </c>
      <c r="EG20" s="130">
        <f>((ED20+1)/(EE20+1))-1</f>
        <v>0</v>
      </c>
      <c r="EH20" s="131">
        <f>NORMSDIST(((EF20-EF$24)/EF$25))-0.5</f>
        <v>-0.1336149481657125</v>
      </c>
      <c r="EI20" s="133">
        <f>AVERAGE(EH20,EC20)</f>
        <v>-0.31667318280158785</v>
      </c>
      <c r="EL20" s="25">
        <f>AVERAGE(EF20,EA20,DU20,DP20,DK20,DF20,DA20,CV20,CP20,BZ20,BU20,BP20,BK20,BE20,AZ20,AU20,AP20,AK20,AE20,Z20,U20,O20,J20,E20)</f>
        <v>-3501.125</v>
      </c>
      <c r="EN20" s="134">
        <f>AVERAGE(EG20,EB20,DV20,DQ20,DL20,DG20,DB20,CW20,CQ20,CA20,BV20,BQ20,BL20,BF20,BA20,AV20,AQ20,AL20,AF20,AA20,V20,P20,K20,F20)</f>
        <v>0.6441744025725115</v>
      </c>
      <c r="EO20" s="135" t="s">
        <v>205</v>
      </c>
    </row>
    <row r="21" spans="1:145" ht="12.75">
      <c r="A21" s="126" t="s">
        <v>206</v>
      </c>
      <c r="B21" s="127">
        <v>13</v>
      </c>
      <c r="C21" s="128">
        <v>7</v>
      </c>
      <c r="D21" s="128">
        <v>7</v>
      </c>
      <c r="E21" s="129">
        <f>(C21-D21)/$B21</f>
        <v>0</v>
      </c>
      <c r="F21" s="130">
        <f>((C21+1)/(D21+1))-1</f>
        <v>0</v>
      </c>
      <c r="G21" s="131">
        <f>NORMSDIST(((E21-E$24)/E$25))-0.5</f>
        <v>-0.16653541698112134</v>
      </c>
      <c r="H21" s="128">
        <v>35</v>
      </c>
      <c r="I21" s="128">
        <v>21</v>
      </c>
      <c r="J21" s="129">
        <f>(H21-I21)/$B21</f>
        <v>1.0769230769230769</v>
      </c>
      <c r="K21" s="130">
        <f>((H21+1)/(I21+1))-1</f>
        <v>0.6363636363636365</v>
      </c>
      <c r="L21" s="131">
        <f>NORMSDIST(((J21-J$24)/J$25))-0.5</f>
        <v>0.30533882858299677</v>
      </c>
      <c r="M21" s="128">
        <v>1</v>
      </c>
      <c r="N21" s="128">
        <v>23</v>
      </c>
      <c r="O21" s="129">
        <f>(M21-N21)/$B21</f>
        <v>-1.6923076923076923</v>
      </c>
      <c r="P21" s="130">
        <f>((M21+1)/(N21+1))-1</f>
        <v>-0.9166666666666666</v>
      </c>
      <c r="Q21" s="131">
        <f>NORMSDIST(((O21-O$24)/O$25))-0.5</f>
        <v>0.06328332908979872</v>
      </c>
      <c r="R21" s="132">
        <f>AVERAGE(Q21,L21,G21)</f>
        <v>0.06736224689722471</v>
      </c>
      <c r="S21" s="128">
        <v>4</v>
      </c>
      <c r="T21" s="128">
        <v>4</v>
      </c>
      <c r="U21" s="129">
        <f>(S21-T21)/$B21</f>
        <v>0</v>
      </c>
      <c r="V21" s="130">
        <f>((S21+1)/(T21+1))-1</f>
        <v>0</v>
      </c>
      <c r="W21" s="131">
        <f>NORMSDIST(((U21-U$24)/U$25))-0.5</f>
        <v>-0.011703955106594388</v>
      </c>
      <c r="X21" s="128">
        <v>5</v>
      </c>
      <c r="Y21" s="128">
        <v>4</v>
      </c>
      <c r="Z21" s="129">
        <f>(X21-Y21)/$B21</f>
        <v>0.07692307692307693</v>
      </c>
      <c r="AA21" s="130">
        <f>((X21+1)/(Y21+1))-1</f>
        <v>0.19999999999999996</v>
      </c>
      <c r="AB21" s="131">
        <f>NORMSDIST(((Z21-Z$24)/Z$25))-0.5</f>
        <v>-0.1428989780422651</v>
      </c>
      <c r="AC21" s="128">
        <v>21</v>
      </c>
      <c r="AD21" s="128">
        <v>1</v>
      </c>
      <c r="AE21" s="129">
        <f>(AC21-AD21)/$B21</f>
        <v>1.5384615384615385</v>
      </c>
      <c r="AF21" s="130">
        <f>((AC21+1)/(AD21+1))-1</f>
        <v>10</v>
      </c>
      <c r="AG21" s="131">
        <f>NORMSDIST(((AE21-AE$24)/AE$25))-0.5</f>
        <v>0.04436615851580761</v>
      </c>
      <c r="AH21" s="132">
        <f>AVERAGE(AG21,AB21,W21)</f>
        <v>-0.03674559154435062</v>
      </c>
      <c r="AI21" s="128">
        <v>6</v>
      </c>
      <c r="AJ21" s="128">
        <v>5</v>
      </c>
      <c r="AK21" s="129">
        <f>(AI21-AJ21)/$B21</f>
        <v>0.07692307692307693</v>
      </c>
      <c r="AL21" s="130">
        <f>((AI21+1)/(AJ21+1))-1</f>
        <v>0.16666666666666674</v>
      </c>
      <c r="AM21" s="131">
        <f>NORMSDIST(((AK21-AK$24)/AK$25))-0.5</f>
        <v>0.19868584453719818</v>
      </c>
      <c r="AN21" s="128">
        <v>2</v>
      </c>
      <c r="AO21" s="128">
        <v>2</v>
      </c>
      <c r="AP21" s="129">
        <f>(AN21-AO21)/$B21</f>
        <v>0</v>
      </c>
      <c r="AQ21" s="130">
        <f>((AN21+1)/(AO21+1))-1</f>
        <v>0</v>
      </c>
      <c r="AR21" s="131">
        <f>NORMSDIST(((AP21-AP$24)/AP$25))-0.5</f>
        <v>-0.22729414135896475</v>
      </c>
      <c r="AS21" s="128">
        <v>26</v>
      </c>
      <c r="AT21" s="128">
        <v>18</v>
      </c>
      <c r="AU21" s="129">
        <f>(AS21-AT21)/$B21</f>
        <v>0.6153846153846154</v>
      </c>
      <c r="AV21" s="130">
        <f>((AS21+1)/(AT21+1))-1</f>
        <v>0.42105263157894735</v>
      </c>
      <c r="AW21" s="131">
        <f>NORMSDIST(((AU21-AU$24)/AU$25))-0.5</f>
        <v>-0.03800461685495932</v>
      </c>
      <c r="AX21" s="128">
        <v>1134</v>
      </c>
      <c r="AY21" s="128">
        <v>604</v>
      </c>
      <c r="AZ21" s="129">
        <f>(AX21-AY21)/$B21</f>
        <v>40.76923076923077</v>
      </c>
      <c r="BA21" s="130">
        <f>((AX21+1)/(AY21+1))-1</f>
        <v>0.8760330578512396</v>
      </c>
      <c r="BB21" s="131">
        <f>NORMSDIST(((AZ21-AZ$24)/AZ$25))-0.5</f>
        <v>0.3649393888301362</v>
      </c>
      <c r="BC21" s="128">
        <v>4</v>
      </c>
      <c r="BD21" s="128">
        <v>4</v>
      </c>
      <c r="BE21" s="129">
        <f>(BC21-BD21)/$B21</f>
        <v>0</v>
      </c>
      <c r="BF21" s="130">
        <f>((BC21+1)/(BD21+1))-1</f>
        <v>0</v>
      </c>
      <c r="BG21" s="131">
        <f>NORMSDIST(((BE21-BE$24)/BE$25))-0.5</f>
        <v>0.09316814211660407</v>
      </c>
      <c r="BH21" s="132">
        <f>AVERAGE(BG21,BB21,AW21,AR21,AM21)</f>
        <v>0.07829892345400288</v>
      </c>
      <c r="BI21" s="128">
        <v>1</v>
      </c>
      <c r="BJ21" s="128">
        <v>1</v>
      </c>
      <c r="BK21" s="129">
        <f>(BI21-BJ21)/$B21</f>
        <v>0</v>
      </c>
      <c r="BL21" s="130">
        <f>((BI21+1)/(BJ21+1))-1</f>
        <v>0</v>
      </c>
      <c r="BM21" s="131">
        <f>NORMSDIST(((BK21-BK$24)/BK$25))-0.5</f>
        <v>-0.09316814211660401</v>
      </c>
      <c r="BN21" s="128">
        <v>14</v>
      </c>
      <c r="BO21" s="128">
        <v>14</v>
      </c>
      <c r="BP21" s="129">
        <f>(BN21-BO21)/$B21</f>
        <v>0</v>
      </c>
      <c r="BQ21" s="130">
        <f>((BN21+1)/(BO21+1))-1</f>
        <v>0</v>
      </c>
      <c r="BR21" s="131">
        <f>NORMSDIST(((BP21-BP$24)/BP$25))-0.5</f>
        <v>-0.1338267778434048</v>
      </c>
      <c r="BS21" s="128">
        <v>11</v>
      </c>
      <c r="BT21" s="128">
        <v>11</v>
      </c>
      <c r="BU21" s="129">
        <f>(BS21-BT21)/$B21</f>
        <v>0</v>
      </c>
      <c r="BV21" s="130">
        <f>((BS21+1)/(BT21+1))-1</f>
        <v>0</v>
      </c>
      <c r="BW21" s="131">
        <f>NORMSDIST(((BU21-BU$24)/BU$25))-0.5</f>
        <v>-0.13422258949985166</v>
      </c>
      <c r="BX21" s="128">
        <v>2</v>
      </c>
      <c r="BY21" s="128">
        <v>1</v>
      </c>
      <c r="BZ21" s="129">
        <f>(BX21-BY21)/$B21</f>
        <v>0.07692307692307693</v>
      </c>
      <c r="CA21" s="130">
        <f>((BX21+1)/(BY21+1))-1</f>
        <v>0.5</v>
      </c>
      <c r="CB21" s="131">
        <f>NORMSDIST(((BZ21-BZ$24)/BZ$25))-0.5</f>
        <v>0.14791371194455993</v>
      </c>
      <c r="CC21" s="128">
        <v>12</v>
      </c>
      <c r="CD21" s="128">
        <v>10</v>
      </c>
      <c r="CE21" s="129">
        <f>(CC21-CD21)/$B21</f>
        <v>0.15384615384615385</v>
      </c>
      <c r="CF21" s="130">
        <f>((CC21+1)/(CD21+1))-1</f>
        <v>0.18181818181818188</v>
      </c>
      <c r="CG21" s="131">
        <f>NORMSDIST(((CE21-CE$24)/CE$25))-0.5</f>
        <v>0.4910553242603539</v>
      </c>
      <c r="CH21" s="132">
        <f>AVERAGE(CG21,CB21,BW21,BR21,BM21)</f>
        <v>0.055550305349010676</v>
      </c>
      <c r="CI21" s="128">
        <v>10</v>
      </c>
      <c r="CJ21" s="128">
        <v>10</v>
      </c>
      <c r="CK21" s="129">
        <f>(CI21-CJ21)/$B21</f>
        <v>0</v>
      </c>
      <c r="CL21" s="130">
        <f>((CI21+1)/(CJ21+1))-1</f>
        <v>0</v>
      </c>
      <c r="CM21" s="131" t="e">
        <f>NORMSDIST(((CK21-CK$24)/CK$25))-0.5</f>
        <v>#DIV/0!</v>
      </c>
      <c r="CN21" s="128">
        <v>4</v>
      </c>
      <c r="CO21" s="128">
        <v>1</v>
      </c>
      <c r="CP21" s="129">
        <f>(CN21-CO21)/$B21</f>
        <v>0.23076923076923078</v>
      </c>
      <c r="CQ21" s="130">
        <f>((CN21+1)/(CO21+1))-1</f>
        <v>1.5</v>
      </c>
      <c r="CR21" s="131">
        <f>NORMSDIST(((CP21-CP$24)/CP$25))-0.5</f>
        <v>0.23202524490851906</v>
      </c>
      <c r="CS21" s="132">
        <f>CR21</f>
        <v>0.23202524490851906</v>
      </c>
      <c r="CT21" s="128">
        <v>433518993</v>
      </c>
      <c r="CU21" s="128">
        <v>53625014</v>
      </c>
      <c r="CV21" s="129">
        <f>(CT21-CU21)/$B21</f>
        <v>29222613.769230768</v>
      </c>
      <c r="CW21" s="130">
        <f>((CT21+1)/(CU21+1))-1</f>
        <v>7.084268023048571</v>
      </c>
      <c r="CX21" s="131">
        <f>NORMSDIST(((CV21-CV$24)/CV$25))-0.5</f>
        <v>0.04630482798340019</v>
      </c>
      <c r="CY21" s="128">
        <v>876</v>
      </c>
      <c r="CZ21" s="128">
        <v>540</v>
      </c>
      <c r="DA21" s="129">
        <f>(CY21-CZ21)/$B21</f>
        <v>25.846153846153847</v>
      </c>
      <c r="DB21" s="130">
        <f>((CY21+1)/(CZ21+1))-1</f>
        <v>0.6210720887245842</v>
      </c>
      <c r="DC21" s="131">
        <f>NORMSDIST(((DA21-DA$24)/DA$25))-0.5</f>
        <v>0.034047973468169235</v>
      </c>
      <c r="DD21" s="128">
        <v>26334</v>
      </c>
      <c r="DE21" s="128">
        <v>9375</v>
      </c>
      <c r="DF21" s="129">
        <f>(DD21-DE21)/$B21</f>
        <v>1304.5384615384614</v>
      </c>
      <c r="DG21" s="130">
        <f>((DD21+1)/(DE21+1))-1</f>
        <v>1.8087670648464163</v>
      </c>
      <c r="DH21" s="131">
        <f>NORMSDIST(((DF21-DF$24)/DF$25))-0.5</f>
        <v>0.2253853761875403</v>
      </c>
      <c r="DI21" s="128">
        <v>100837</v>
      </c>
      <c r="DJ21" s="128">
        <v>91741</v>
      </c>
      <c r="DK21" s="129">
        <f>(DI21-DJ21)/$B21</f>
        <v>699.6923076923077</v>
      </c>
      <c r="DL21" s="130">
        <f>((DI21+1)/(DJ21+1))-1</f>
        <v>0.09914760960083724</v>
      </c>
      <c r="DM21" s="131">
        <f>NORMSDIST(((DK21-DK$24)/DK$25))-0.5</f>
        <v>-0.09798608554390853</v>
      </c>
      <c r="DN21" s="128">
        <v>1.7691999999999999</v>
      </c>
      <c r="DO21" s="128">
        <v>1.5488</v>
      </c>
      <c r="DP21" s="129">
        <f>(DN21-DO21)/$B21</f>
        <v>0.01695384615384615</v>
      </c>
      <c r="DQ21" s="130">
        <f>((DN21+1)/(DO21+1))-1</f>
        <v>0.08647206528562457</v>
      </c>
      <c r="DR21" s="131">
        <f>NORMSDIST(((DP21-DP$24)/DP$25))-0.5</f>
        <v>0.007294504458083884</v>
      </c>
      <c r="DS21" s="128">
        <v>3.2308000000000003</v>
      </c>
      <c r="DT21" s="128">
        <v>0.45119999999999993</v>
      </c>
      <c r="DU21" s="129">
        <f>(DS21-DT21)/$B21</f>
        <v>0.21381538461538463</v>
      </c>
      <c r="DV21" s="130">
        <f>((DS21+1)/(DT21+1))-1</f>
        <v>1.9153803748621834</v>
      </c>
      <c r="DW21" s="131">
        <f>NORMSDIST(((DU21-DU$24)/DU$25))-0.5</f>
        <v>0.4972621841906568</v>
      </c>
      <c r="DX21" s="132">
        <f>AVERAGE(DW21,DR21,DM21,DH21,DC21,DW21,CX21)</f>
        <v>0.1727958521335141</v>
      </c>
      <c r="DY21" s="128">
        <v>290621</v>
      </c>
      <c r="DZ21" s="128">
        <v>324140</v>
      </c>
      <c r="EA21" s="129">
        <f>(DY21-DZ21)/$B21</f>
        <v>-2578.3846153846152</v>
      </c>
      <c r="EB21" s="130">
        <f>((DY21+1)/(DZ21+1))-1</f>
        <v>-0.10340870176867478</v>
      </c>
      <c r="EC21" s="131">
        <f>NORMSDIST(((EA21-EA$24)/EA$25))-0.5</f>
        <v>0.05454383663464091</v>
      </c>
      <c r="ED21" s="128">
        <v>4061</v>
      </c>
      <c r="EE21" s="128">
        <v>2640</v>
      </c>
      <c r="EF21" s="129">
        <f>(ED21-EE21)/$B21</f>
        <v>109.3076923076923</v>
      </c>
      <c r="EG21" s="130">
        <f>((ED21+1)/(EE21+1))-1</f>
        <v>0.538053767512306</v>
      </c>
      <c r="EH21" s="131">
        <f>NORMSDIST(((EF21-EF$24)/EF$25))-0.5</f>
        <v>0.41225620118703366</v>
      </c>
      <c r="EI21" s="133">
        <f>AVERAGE(EH21,EC21)</f>
        <v>0.23340001891083728</v>
      </c>
      <c r="EL21" s="25">
        <f>AVERAGE(EF21,EA21,DU21,DP21,DK21,DF21,DA21,CV21,CP21,BZ21,BU21,BP21,BK21,BE21,AZ21,AU21,AP21,AK21,AE21,Z21,U21,O21,J21,E21)</f>
        <v>1217592.407051282</v>
      </c>
      <c r="EN21" s="134">
        <f>AVERAGE(EG21,EB21,DV21,DQ21,DL21,DG21,DB21,CW21,CQ21,CA21,BV21,BQ21,BL21,BF21,BA21,AV21,AQ21,AL21,AF21,AA21,V21,P21,K21,F21)</f>
        <v>1.0597167340794031</v>
      </c>
      <c r="EO21" s="135" t="s">
        <v>206</v>
      </c>
    </row>
    <row r="22" spans="1:145" ht="12.75">
      <c r="A22" s="126" t="s">
        <v>207</v>
      </c>
      <c r="B22" s="127">
        <v>3</v>
      </c>
      <c r="C22" s="128">
        <v>1</v>
      </c>
      <c r="D22" s="128">
        <v>1</v>
      </c>
      <c r="E22" s="129">
        <f>(C22-D22)/$B22</f>
        <v>0</v>
      </c>
      <c r="F22" s="130">
        <f>((C22+1)/(D22+1))-1</f>
        <v>0</v>
      </c>
      <c r="G22" s="131">
        <f>NORMSDIST(((E22-E$24)/E$25))-0.5</f>
        <v>-0.16653541698112134</v>
      </c>
      <c r="H22" s="128">
        <v>0</v>
      </c>
      <c r="I22" s="128">
        <v>2</v>
      </c>
      <c r="J22" s="129">
        <f>(H22-I22)/$B22</f>
        <v>-0.6666666666666666</v>
      </c>
      <c r="K22" s="130">
        <f>((H22+1)/(I22+1))-1</f>
        <v>-0.6666666666666667</v>
      </c>
      <c r="L22" s="131">
        <f>NORMSDIST(((J22-J$24)/J$25))-0.5</f>
        <v>-0.3223911761790692</v>
      </c>
      <c r="M22" s="128">
        <v>0</v>
      </c>
      <c r="N22" s="128">
        <v>0</v>
      </c>
      <c r="O22" s="129">
        <f>(M22-N22)/$B22</f>
        <v>0</v>
      </c>
      <c r="P22" s="130">
        <f>((M22+1)/(N22+1))-1</f>
        <v>0</v>
      </c>
      <c r="Q22" s="131">
        <f>NORMSDIST(((O22-O$24)/O$25))-0.5</f>
        <v>0.24624386371069829</v>
      </c>
      <c r="R22" s="132">
        <f>AVERAGE(Q22,L22,G22)</f>
        <v>-0.08089424314983075</v>
      </c>
      <c r="S22" s="128">
        <v>0</v>
      </c>
      <c r="T22" s="128">
        <v>0</v>
      </c>
      <c r="U22" s="129">
        <f>(S22-T22)/$B22</f>
        <v>0</v>
      </c>
      <c r="V22" s="130">
        <f>((S22+1)/(T22+1))-1</f>
        <v>0</v>
      </c>
      <c r="W22" s="131">
        <f>NORMSDIST(((U22-U$24)/U$25))-0.5</f>
        <v>-0.011703955106594388</v>
      </c>
      <c r="X22" s="128">
        <v>0</v>
      </c>
      <c r="Y22" s="128">
        <v>0</v>
      </c>
      <c r="Z22" s="129">
        <f>(X22-Y22)/$B22</f>
        <v>0</v>
      </c>
      <c r="AA22" s="130">
        <f>((X22+1)/(Y22+1))-1</f>
        <v>0</v>
      </c>
      <c r="AB22" s="131">
        <f>NORMSDIST(((Z22-Z$24)/Z$25))-0.5</f>
        <v>-0.2385846727818023</v>
      </c>
      <c r="AC22" s="128">
        <v>0</v>
      </c>
      <c r="AD22" s="128">
        <v>0</v>
      </c>
      <c r="AE22" s="129">
        <f>(AC22-AD22)/$B22</f>
        <v>0</v>
      </c>
      <c r="AF22" s="130">
        <f>((AC22+1)/(AD22+1))-1</f>
        <v>0</v>
      </c>
      <c r="AG22" s="131">
        <f>NORMSDIST(((AE22-AE$24)/AE$25))-0.5</f>
        <v>-0.20619667977297335</v>
      </c>
      <c r="AH22" s="132">
        <f>AVERAGE(AG22,AB22,W22)</f>
        <v>-0.15216176922045668</v>
      </c>
      <c r="AI22" s="128">
        <v>0</v>
      </c>
      <c r="AJ22" s="128">
        <v>0</v>
      </c>
      <c r="AK22" s="129">
        <f>(AI22-AJ22)/$B22</f>
        <v>0</v>
      </c>
      <c r="AL22" s="130">
        <f>((AI22+1)/(AJ22+1))-1</f>
        <v>0</v>
      </c>
      <c r="AM22" s="131">
        <f>NORMSDIST(((AK22-AK$24)/AK$25))-0.5</f>
        <v>0.0447626482529333</v>
      </c>
      <c r="AN22" s="128">
        <v>0</v>
      </c>
      <c r="AO22" s="128">
        <v>0</v>
      </c>
      <c r="AP22" s="129">
        <f>(AN22-AO22)/$B22</f>
        <v>0</v>
      </c>
      <c r="AQ22" s="130">
        <f>((AN22+1)/(AO22+1))-1</f>
        <v>0</v>
      </c>
      <c r="AR22" s="131">
        <f>NORMSDIST(((AP22-AP$24)/AP$25))-0.5</f>
        <v>-0.22729414135896475</v>
      </c>
      <c r="AS22" s="128">
        <v>0</v>
      </c>
      <c r="AT22" s="128">
        <v>0</v>
      </c>
      <c r="AU22" s="129">
        <f>(AS22-AT22)/$B22</f>
        <v>0</v>
      </c>
      <c r="AV22" s="130">
        <f>((AS22+1)/(AT22+1))-1</f>
        <v>0</v>
      </c>
      <c r="AW22" s="131">
        <f>NORMSDIST(((AU22-AU$24)/AU$25))-0.5</f>
        <v>-0.10639764123214246</v>
      </c>
      <c r="AX22" s="128">
        <v>0</v>
      </c>
      <c r="AY22" s="128">
        <v>0</v>
      </c>
      <c r="AZ22" s="129">
        <f>(AX22-AY22)/$B22</f>
        <v>0</v>
      </c>
      <c r="BA22" s="130">
        <f>((AX22+1)/(AY22+1))-1</f>
        <v>0</v>
      </c>
      <c r="BB22" s="131">
        <f>NORMSDIST(((AZ22-AZ$24)/AZ$25))-0.5</f>
        <v>-0.09810336028884903</v>
      </c>
      <c r="BC22" s="128">
        <v>0</v>
      </c>
      <c r="BD22" s="128">
        <v>0</v>
      </c>
      <c r="BE22" s="129">
        <f>(BC22-BD22)/$B22</f>
        <v>0</v>
      </c>
      <c r="BF22" s="130">
        <f>((BC22+1)/(BD22+1))-1</f>
        <v>0</v>
      </c>
      <c r="BG22" s="131">
        <f>NORMSDIST(((BE22-BE$24)/BE$25))-0.5</f>
        <v>0.09316814211660407</v>
      </c>
      <c r="BH22" s="132">
        <f>AVERAGE(BG22,BB22,AW22,AR22,AM22)</f>
        <v>-0.058772870502083775</v>
      </c>
      <c r="BI22" s="128">
        <v>0</v>
      </c>
      <c r="BJ22" s="128">
        <v>0</v>
      </c>
      <c r="BK22" s="129">
        <f>(BI22-BJ22)/$B22</f>
        <v>0</v>
      </c>
      <c r="BL22" s="130">
        <f>((BI22+1)/(BJ22+1))-1</f>
        <v>0</v>
      </c>
      <c r="BM22" s="131">
        <f>NORMSDIST(((BK22-BK$24)/BK$25))-0.5</f>
        <v>-0.09316814211660401</v>
      </c>
      <c r="BN22" s="128">
        <v>3</v>
      </c>
      <c r="BO22" s="128">
        <v>3</v>
      </c>
      <c r="BP22" s="129">
        <f>(BN22-BO22)/$B22</f>
        <v>0</v>
      </c>
      <c r="BQ22" s="130">
        <f>((BN22+1)/(BO22+1))-1</f>
        <v>0</v>
      </c>
      <c r="BR22" s="131">
        <f>NORMSDIST(((BP22-BP$24)/BP$25))-0.5</f>
        <v>-0.1338267778434048</v>
      </c>
      <c r="BS22" s="128">
        <v>1</v>
      </c>
      <c r="BT22" s="128">
        <v>1</v>
      </c>
      <c r="BU22" s="129">
        <f>(BS22-BT22)/$B22</f>
        <v>0</v>
      </c>
      <c r="BV22" s="130">
        <f>((BS22+1)/(BT22+1))-1</f>
        <v>0</v>
      </c>
      <c r="BW22" s="131">
        <f>NORMSDIST(((BU22-BU$24)/BU$25))-0.5</f>
        <v>-0.13422258949985166</v>
      </c>
      <c r="BX22" s="128">
        <v>0</v>
      </c>
      <c r="BY22" s="128">
        <v>0</v>
      </c>
      <c r="BZ22" s="129">
        <f>(BX22-BY22)/$B22</f>
        <v>0</v>
      </c>
      <c r="CA22" s="130">
        <f>((BX22+1)/(BY22+1))-1</f>
        <v>0</v>
      </c>
      <c r="CB22" s="131">
        <f>NORMSDIST(((BZ22-BZ$24)/BZ$25))-0.5</f>
        <v>-0.1068852382977934</v>
      </c>
      <c r="CC22" s="128">
        <v>3</v>
      </c>
      <c r="CD22" s="128">
        <v>3</v>
      </c>
      <c r="CE22" s="129">
        <f>(CC22-CD22)/$B22</f>
        <v>0</v>
      </c>
      <c r="CF22" s="130">
        <f>((CC22+1)/(CD22+1))-1</f>
        <v>0</v>
      </c>
      <c r="CG22" s="131">
        <f>NORMSDIST(((CE22-CE$24)/CE$25))-0.5</f>
        <v>-0.1641978513833473</v>
      </c>
      <c r="CH22" s="132">
        <f>AVERAGE(CG22,CB22,BW22,BR22,BM22)</f>
        <v>-0.12646011982820024</v>
      </c>
      <c r="CI22" s="128">
        <v>3</v>
      </c>
      <c r="CJ22" s="128">
        <v>3</v>
      </c>
      <c r="CK22" s="129">
        <f>(CI22-CJ22)/$B22</f>
        <v>0</v>
      </c>
      <c r="CL22" s="130">
        <f>((CI22+1)/(CJ22+1))-1</f>
        <v>0</v>
      </c>
      <c r="CM22" s="131" t="e">
        <f>NORMSDIST(((CK22-CK$24)/CK$25))-0.5</f>
        <v>#DIV/0!</v>
      </c>
      <c r="CN22" s="128">
        <v>0</v>
      </c>
      <c r="CO22" s="128">
        <v>0</v>
      </c>
      <c r="CP22" s="129">
        <f>(CN22-CO22)/$B22</f>
        <v>0</v>
      </c>
      <c r="CQ22" s="130">
        <f>((CN22+1)/(CO22+1))-1</f>
        <v>0</v>
      </c>
      <c r="CR22" s="131">
        <f>NORMSDIST(((CP22-CP$24)/CP$25))-0.5</f>
        <v>-0.1364200582936445</v>
      </c>
      <c r="CS22" s="132">
        <f>CR22</f>
        <v>-0.1364200582936445</v>
      </c>
      <c r="CT22" s="128">
        <v>0</v>
      </c>
      <c r="CU22" s="128">
        <v>0</v>
      </c>
      <c r="CV22" s="129">
        <f>(CT22-CU22)/$B22</f>
        <v>0</v>
      </c>
      <c r="CW22" s="130">
        <f>((CT22+1)/(CU22+1))-1</f>
        <v>0</v>
      </c>
      <c r="CX22" s="131">
        <f>NORMSDIST(((CV22-CV$24)/CV$25))-0.5</f>
        <v>-0.11270869903429592</v>
      </c>
      <c r="CY22" s="128">
        <v>0</v>
      </c>
      <c r="CZ22" s="128">
        <v>0</v>
      </c>
      <c r="DA22" s="129">
        <f>(CY22-CZ22)/$B22</f>
        <v>0</v>
      </c>
      <c r="DB22" s="130">
        <f>((CY22+1)/(CZ22+1))-1</f>
        <v>0</v>
      </c>
      <c r="DC22" s="131">
        <f>NORMSDIST(((DA22-DA$24)/DA$25))-0.5</f>
        <v>-0.0971814368632753</v>
      </c>
      <c r="DD22" s="128">
        <v>0</v>
      </c>
      <c r="DE22" s="128">
        <v>0</v>
      </c>
      <c r="DF22" s="129">
        <f>(DD22-DE22)/$B22</f>
        <v>0</v>
      </c>
      <c r="DG22" s="130">
        <f>((DD22+1)/(DE22+1))-1</f>
        <v>0</v>
      </c>
      <c r="DH22" s="131">
        <f>NORMSDIST(((DF22-DF$24)/DF$25))-0.5</f>
        <v>-0.18305880195432256</v>
      </c>
      <c r="DI22" s="128">
        <v>0</v>
      </c>
      <c r="DJ22" s="128">
        <v>0</v>
      </c>
      <c r="DK22" s="129">
        <f>(DI22-DJ22)/$B22</f>
        <v>0</v>
      </c>
      <c r="DL22" s="130">
        <f>((DI22+1)/(DJ22+1))-1</f>
        <v>0</v>
      </c>
      <c r="DM22" s="131">
        <f>NORMSDIST(((DK22-DK$24)/DK$25))-0.5</f>
        <v>-0.1023592422317744</v>
      </c>
      <c r="DN22" s="128">
        <v>0</v>
      </c>
      <c r="DO22" s="128">
        <v>0</v>
      </c>
      <c r="DP22" s="129">
        <f>(DN22-DO22)/$B22</f>
        <v>0</v>
      </c>
      <c r="DQ22" s="130">
        <f>((DN22+1)/(DO22+1))-1</f>
        <v>0</v>
      </c>
      <c r="DR22" s="131">
        <f>NORMSDIST(((DP22-DP$24)/DP$25))-0.5</f>
        <v>-0.04505907726329228</v>
      </c>
      <c r="DS22" s="128">
        <v>0</v>
      </c>
      <c r="DT22" s="128">
        <v>0</v>
      </c>
      <c r="DU22" s="129">
        <f>(DS22-DT22)/$B22</f>
        <v>0</v>
      </c>
      <c r="DV22" s="130">
        <f>((DS22+1)/(DT22+1))-1</f>
        <v>0</v>
      </c>
      <c r="DW22" s="131">
        <f>NORMSDIST(((DU22-DU$24)/DU$25))-0.5</f>
        <v>-0.15550507667262808</v>
      </c>
      <c r="DX22" s="132">
        <f>AVERAGE(DW22,DR22,DM22,DH22,DC22,DW22,CX22)</f>
        <v>-0.12162534438460237</v>
      </c>
      <c r="DY22" s="128">
        <v>21899</v>
      </c>
      <c r="DZ22" s="128">
        <v>26408</v>
      </c>
      <c r="EA22" s="129">
        <f>(DY22-DZ22)/$B22</f>
        <v>-1503</v>
      </c>
      <c r="EB22" s="130">
        <f>((DY22+1)/(DZ22+1))-1</f>
        <v>-0.17073724866522777</v>
      </c>
      <c r="EC22" s="131">
        <f>NORMSDIST(((EA22-EA$24)/EA$25))-0.5</f>
        <v>0.1473192883050728</v>
      </c>
      <c r="ED22" s="128">
        <v>226</v>
      </c>
      <c r="EE22" s="128">
        <v>226</v>
      </c>
      <c r="EF22" s="129">
        <f>(ED22-EE22)/$B22</f>
        <v>0</v>
      </c>
      <c r="EG22" s="130">
        <f>((ED22+1)/(EE22+1))-1</f>
        <v>0</v>
      </c>
      <c r="EH22" s="131">
        <f>NORMSDIST(((EF22-EF$24)/EF$25))-0.5</f>
        <v>-0.1336149481657125</v>
      </c>
      <c r="EI22" s="133">
        <f>AVERAGE(EH22,EC22)</f>
        <v>0.006852170069680141</v>
      </c>
      <c r="EL22" s="25">
        <f>AVERAGE(EF22,EA22,DU22,DP22,DK22,DF22,DA22,CV22,CP22,BZ22,BU22,BP22,BK22,BE22,AZ22,AU22,AP22,AK22,AE22,Z22,U22,O22,J22,E22)</f>
        <v>-62.65277777777778</v>
      </c>
      <c r="EN22" s="134">
        <f>AVERAGE(EG22,EB22,DV22,DQ22,DL22,DG22,DB22,CW22,CQ22,CA22,BV22,BQ22,BL22,BF22,BA22,AV22,AQ22,AL22,AF22,AA22,V22,P22,K22,F22)</f>
        <v>-0.03489182980549561</v>
      </c>
      <c r="EO22" s="135" t="s">
        <v>207</v>
      </c>
    </row>
    <row r="23" spans="1:145" ht="12.75">
      <c r="A23" s="136" t="s">
        <v>208</v>
      </c>
      <c r="B23" s="137">
        <v>3</v>
      </c>
      <c r="C23" s="138">
        <v>3</v>
      </c>
      <c r="D23" s="138">
        <v>3</v>
      </c>
      <c r="E23" s="139">
        <f>(C23-D23)/$B23</f>
        <v>0</v>
      </c>
      <c r="F23" s="130">
        <f>((C23+1)/(D23+1))-1</f>
        <v>0</v>
      </c>
      <c r="G23" s="140">
        <f>NORMSDIST(((E23-E$24)/E$25))-0.5</f>
        <v>-0.16653541698112134</v>
      </c>
      <c r="H23" s="138">
        <v>0</v>
      </c>
      <c r="I23" s="138">
        <v>1</v>
      </c>
      <c r="J23" s="139">
        <f>(H23-I23)/$B23</f>
        <v>-0.3333333333333333</v>
      </c>
      <c r="K23" s="130">
        <f>((H23+1)/(I23+1))-1</f>
        <v>-0.5</v>
      </c>
      <c r="L23" s="140">
        <f>NORMSDIST(((J23-J$24)/J$25))-0.5</f>
        <v>-0.22011956481244555</v>
      </c>
      <c r="M23" s="138">
        <v>0</v>
      </c>
      <c r="N23" s="138">
        <v>31</v>
      </c>
      <c r="O23" s="139">
        <f>(M23-N23)/$B23</f>
        <v>-10.333333333333334</v>
      </c>
      <c r="P23" s="130">
        <f>((M23+1)/(N23+1))-1</f>
        <v>-0.96875</v>
      </c>
      <c r="Q23" s="140">
        <f>NORMSDIST(((O23-O$24)/O$25))-0.5</f>
        <v>-0.4920495108781713</v>
      </c>
      <c r="R23" s="141">
        <f>AVERAGE(Q23,L23,G23)</f>
        <v>-0.29290149755724604</v>
      </c>
      <c r="S23" s="138">
        <v>1</v>
      </c>
      <c r="T23" s="138">
        <v>1</v>
      </c>
      <c r="U23" s="139">
        <f>(S23-T23)/$B23</f>
        <v>0</v>
      </c>
      <c r="V23" s="130">
        <f>((S23+1)/(T23+1))-1</f>
        <v>0</v>
      </c>
      <c r="W23" s="140">
        <f>NORMSDIST(((U23-U$24)/U$25))-0.5</f>
        <v>-0.011703955106594388</v>
      </c>
      <c r="X23" s="138">
        <v>1</v>
      </c>
      <c r="Y23" s="138">
        <v>1</v>
      </c>
      <c r="Z23" s="139">
        <f>(X23-Y23)/$B23</f>
        <v>0</v>
      </c>
      <c r="AA23" s="130">
        <f>((X23+1)/(Y23+1))-1</f>
        <v>0</v>
      </c>
      <c r="AB23" s="140">
        <f>NORMSDIST(((Z23-Z$24)/Z$25))-0.5</f>
        <v>-0.2385846727818023</v>
      </c>
      <c r="AC23" s="138">
        <v>0</v>
      </c>
      <c r="AD23" s="138">
        <v>0</v>
      </c>
      <c r="AE23" s="139">
        <f>(AC23-AD23)/$B23</f>
        <v>0</v>
      </c>
      <c r="AF23" s="130">
        <f>((AC23+1)/(AD23+1))-1</f>
        <v>0</v>
      </c>
      <c r="AG23" s="140">
        <f>NORMSDIST(((AE23-AE$24)/AE$25))-0.5</f>
        <v>-0.20619667977297335</v>
      </c>
      <c r="AH23" s="141">
        <f>AVERAGE(AG23,AB23,W23)</f>
        <v>-0.15216176922045668</v>
      </c>
      <c r="AI23" s="138">
        <v>1</v>
      </c>
      <c r="AJ23" s="138">
        <v>1</v>
      </c>
      <c r="AK23" s="139">
        <f>(AI23-AJ23)/$B23</f>
        <v>0</v>
      </c>
      <c r="AL23" s="130">
        <f>((AI23+1)/(AJ23+1))-1</f>
        <v>0</v>
      </c>
      <c r="AM23" s="140">
        <f>NORMSDIST(((AK23-AK$24)/AK$25))-0.5</f>
        <v>0.0447626482529333</v>
      </c>
      <c r="AN23" s="138">
        <v>2</v>
      </c>
      <c r="AO23" s="138">
        <v>0</v>
      </c>
      <c r="AP23" s="139">
        <f>(AN23-AO23)/$B23</f>
        <v>0.6666666666666666</v>
      </c>
      <c r="AQ23" s="130">
        <f>((AN23+1)/(AO23+1))-1</f>
        <v>2</v>
      </c>
      <c r="AR23" s="140">
        <f>NORMSDIST(((AP23-AP$24)/AP$25))-0.5</f>
        <v>0.46306125579369295</v>
      </c>
      <c r="AS23" s="138">
        <v>0</v>
      </c>
      <c r="AT23" s="138">
        <v>0</v>
      </c>
      <c r="AU23" s="139">
        <f>(AS23-AT23)/$B23</f>
        <v>0</v>
      </c>
      <c r="AV23" s="130">
        <f>((AS23+1)/(AT23+1))-1</f>
        <v>0</v>
      </c>
      <c r="AW23" s="140">
        <f>NORMSDIST(((AU23-AU$24)/AU$25))-0.5</f>
        <v>-0.10639764123214246</v>
      </c>
      <c r="AX23" s="138">
        <v>220</v>
      </c>
      <c r="AY23" s="138">
        <v>200</v>
      </c>
      <c r="AZ23" s="139">
        <f>(AX23-AY23)/$B23</f>
        <v>6.666666666666667</v>
      </c>
      <c r="BA23" s="130">
        <f>((AX23+1)/(AY23+1))-1</f>
        <v>0.09950248756218905</v>
      </c>
      <c r="BB23" s="140">
        <f>NORMSDIST(((AZ23-AZ$24)/AZ$25))-0.5</f>
        <v>-0.010963943063180437</v>
      </c>
      <c r="BC23" s="138">
        <v>0</v>
      </c>
      <c r="BD23" s="138">
        <v>0</v>
      </c>
      <c r="BE23" s="139">
        <f>(BC23-BD23)/$B23</f>
        <v>0</v>
      </c>
      <c r="BF23" s="130">
        <f>((BC23+1)/(BD23+1))-1</f>
        <v>0</v>
      </c>
      <c r="BG23" s="140">
        <f>NORMSDIST(((BE23-BE$24)/BE$25))-0.5</f>
        <v>0.09316814211660407</v>
      </c>
      <c r="BH23" s="141">
        <f>AVERAGE(BG23,BB23,AW23,AR23,AM23)</f>
        <v>0.09672609237358148</v>
      </c>
      <c r="BI23" s="138">
        <v>0</v>
      </c>
      <c r="BJ23" s="138">
        <v>0</v>
      </c>
      <c r="BK23" s="139">
        <f>(BI23-BJ23)/$B23</f>
        <v>0</v>
      </c>
      <c r="BL23" s="130">
        <f>((BI23+1)/(BJ23+1))-1</f>
        <v>0</v>
      </c>
      <c r="BM23" s="140">
        <f>NORMSDIST(((BK23-BK$24)/BK$25))-0.5</f>
        <v>-0.09316814211660401</v>
      </c>
      <c r="BN23" s="138">
        <v>3</v>
      </c>
      <c r="BO23" s="138">
        <v>3</v>
      </c>
      <c r="BP23" s="139">
        <f>(BN23-BO23)/$B23</f>
        <v>0</v>
      </c>
      <c r="BQ23" s="130">
        <f>((BN23+1)/(BO23+1))-1</f>
        <v>0</v>
      </c>
      <c r="BR23" s="140">
        <f>NORMSDIST(((BP23-BP$24)/BP$25))-0.5</f>
        <v>-0.1338267778434048</v>
      </c>
      <c r="BS23" s="138">
        <v>3</v>
      </c>
      <c r="BT23" s="138">
        <v>3</v>
      </c>
      <c r="BU23" s="139">
        <f>(BS23-BT23)/$B23</f>
        <v>0</v>
      </c>
      <c r="BV23" s="130">
        <f>((BS23+1)/(BT23+1))-1</f>
        <v>0</v>
      </c>
      <c r="BW23" s="140">
        <f>NORMSDIST(((BU23-BU$24)/BU$25))-0.5</f>
        <v>-0.13422258949985166</v>
      </c>
      <c r="BX23" s="138">
        <v>0</v>
      </c>
      <c r="BY23" s="138">
        <v>0</v>
      </c>
      <c r="BZ23" s="139">
        <f>(BX23-BY23)/$B23</f>
        <v>0</v>
      </c>
      <c r="CA23" s="130">
        <f>((BX23+1)/(BY23+1))-1</f>
        <v>0</v>
      </c>
      <c r="CB23" s="140">
        <f>NORMSDIST(((BZ23-BZ$24)/BZ$25))-0.5</f>
        <v>-0.1068852382977934</v>
      </c>
      <c r="CC23" s="138">
        <v>3</v>
      </c>
      <c r="CD23" s="138">
        <v>3</v>
      </c>
      <c r="CE23" s="139">
        <f>(CC23-CD23)/$B23</f>
        <v>0</v>
      </c>
      <c r="CF23" s="130">
        <f>((CC23+1)/(CD23+1))-1</f>
        <v>0</v>
      </c>
      <c r="CG23" s="140">
        <f>NORMSDIST(((CE23-CE$24)/CE$25))-0.5</f>
        <v>-0.1641978513833473</v>
      </c>
      <c r="CH23" s="141">
        <f>AVERAGE(CG23,CB23,BW23,BR23,BM23)</f>
        <v>-0.12646011982820024</v>
      </c>
      <c r="CI23" s="138">
        <v>3</v>
      </c>
      <c r="CJ23" s="138">
        <v>3</v>
      </c>
      <c r="CK23" s="139">
        <f>(CI23-CJ23)/$B23</f>
        <v>0</v>
      </c>
      <c r="CL23" s="130">
        <f>((CI23+1)/(CJ23+1))-1</f>
        <v>0</v>
      </c>
      <c r="CM23" s="140" t="e">
        <f>NORMSDIST(((CK23-CK$24)/CK$25))-0.5</f>
        <v>#DIV/0!</v>
      </c>
      <c r="CN23" s="138">
        <v>0</v>
      </c>
      <c r="CO23" s="138">
        <v>0</v>
      </c>
      <c r="CP23" s="139">
        <f>(CN23-CO23)/$B23</f>
        <v>0</v>
      </c>
      <c r="CQ23" s="130">
        <f>((CN23+1)/(CO23+1))-1</f>
        <v>0</v>
      </c>
      <c r="CR23" s="140">
        <f>NORMSDIST(((CP23-CP$24)/CP$25))-0.5</f>
        <v>-0.1364200582936445</v>
      </c>
      <c r="CS23" s="141">
        <f>CR23</f>
        <v>-0.1364200582936445</v>
      </c>
      <c r="CT23" s="138">
        <v>927289668</v>
      </c>
      <c r="CU23" s="138">
        <v>0</v>
      </c>
      <c r="CV23" s="139">
        <f>(CT23-CU23)/$B23</f>
        <v>309096556</v>
      </c>
      <c r="CW23" s="130">
        <f>((CT23+1)/(CU23+1))-1</f>
        <v>927289668</v>
      </c>
      <c r="CX23" s="140">
        <f>NORMSDIST(((CV23-CV$24)/CV$25))-0.5</f>
        <v>0.499964554040096</v>
      </c>
      <c r="CY23" s="138">
        <v>981</v>
      </c>
      <c r="CZ23" s="138">
        <v>0</v>
      </c>
      <c r="DA23" s="139">
        <f>(CY23-CZ23)/$B23</f>
        <v>327</v>
      </c>
      <c r="DB23" s="130">
        <f>((CY23+1)/(CZ23+1))-1</f>
        <v>981</v>
      </c>
      <c r="DC23" s="140">
        <f>NORMSDIST(((DA23-DA$24)/DA$25))-0.5</f>
        <v>0.49996061416981974</v>
      </c>
      <c r="DD23" s="138">
        <v>9003</v>
      </c>
      <c r="DE23" s="138">
        <v>0</v>
      </c>
      <c r="DF23" s="139">
        <f>(DD23-DE23)/$B23</f>
        <v>3001</v>
      </c>
      <c r="DG23" s="130">
        <f>((DD23+1)/(DE23+1))-1</f>
        <v>9003</v>
      </c>
      <c r="DH23" s="140">
        <f>NORMSDIST(((DF23-DF$24)/DF$25))-0.5</f>
        <v>0.47709385828058437</v>
      </c>
      <c r="DI23" s="138">
        <v>787169</v>
      </c>
      <c r="DJ23" s="138">
        <v>0</v>
      </c>
      <c r="DK23" s="139">
        <f>(DI23-DJ23)/$B23</f>
        <v>262389.6666666667</v>
      </c>
      <c r="DL23" s="130">
        <f>((DI23+1)/(DJ23+1))-1</f>
        <v>787169</v>
      </c>
      <c r="DM23" s="140">
        <f>NORMSDIST(((DK23-DK$24)/DK$25))-0.5</f>
        <v>0.49996638705279906</v>
      </c>
      <c r="DN23" s="138">
        <v>0.9452</v>
      </c>
      <c r="DO23" s="138">
        <v>0</v>
      </c>
      <c r="DP23" s="139">
        <f>(DN23-DO23)/$B23</f>
        <v>0.31506666666666666</v>
      </c>
      <c r="DQ23" s="130">
        <f>((DN23+1)/(DO23+1))-1</f>
        <v>0.9452</v>
      </c>
      <c r="DR23" s="140">
        <f>NORMSDIST(((DP23-DP$24)/DP$25))-0.5</f>
        <v>0.4900991040176852</v>
      </c>
      <c r="DS23" s="138">
        <v>0.05479999999999996</v>
      </c>
      <c r="DT23" s="138">
        <v>0</v>
      </c>
      <c r="DU23" s="139">
        <f>(DS23-DT23)/$B23</f>
        <v>0.018266666666666653</v>
      </c>
      <c r="DV23" s="130">
        <f>((DS23+1)/(DT23+1))-1</f>
        <v>0.05479999999999996</v>
      </c>
      <c r="DW23" s="140">
        <f>NORMSDIST(((DU23-DU$24)/DU$25))-0.5</f>
        <v>-0.05121652982671704</v>
      </c>
      <c r="DX23" s="141">
        <f>AVERAGE(DW23,DR23,DM23,DH23,DC23,DW23,CX23)</f>
        <v>0.33780735112965005</v>
      </c>
      <c r="DY23" s="138">
        <v>92296</v>
      </c>
      <c r="DZ23" s="138">
        <v>113590</v>
      </c>
      <c r="EA23" s="139">
        <f>(DY23-DZ23)/$B23</f>
        <v>-7098</v>
      </c>
      <c r="EB23" s="130">
        <f>((DY23+1)/(DZ23+1))-1</f>
        <v>-0.1874620348443099</v>
      </c>
      <c r="EC23" s="140">
        <f>NORMSDIST(((EA23-EA$24)/EA$25))-0.5</f>
        <v>-0.30934465717487286</v>
      </c>
      <c r="ED23" s="138">
        <v>0</v>
      </c>
      <c r="EE23" s="138">
        <v>0</v>
      </c>
      <c r="EF23" s="139">
        <f>(ED23-EE23)/$B23</f>
        <v>0</v>
      </c>
      <c r="EG23" s="130">
        <f>((ED23+1)/(EE23+1))-1</f>
        <v>0</v>
      </c>
      <c r="EH23" s="140">
        <f>NORMSDIST(((EF23-EF$24)/EF$25))-0.5</f>
        <v>-0.1336149481657125</v>
      </c>
      <c r="EI23" s="142">
        <f>AVERAGE(EH23,EC23)</f>
        <v>-0.22147980267029269</v>
      </c>
      <c r="EL23" s="25">
        <f>AVERAGE(EF23,EA23,DU23,DP23,DK23,DF23,DA23,CV23,CP23,BZ23,BU23,BP23,BK23,BE23,AZ23,AU23,AP23,AK23,AE23,Z23,U23,O23,J23,E23)</f>
        <v>12889798.861111114</v>
      </c>
      <c r="EN23" s="134">
        <f>AVERAGE(EG23,EB23,DV23,DQ23,DL23,DG23,DB23,CW23,CQ23,CA23,BV23,BQ23,BL23,BF23,BA23,AV23,AQ23,AL23,AF23,AA23,V23,P23,K23,F23)</f>
        <v>38670284.26847043</v>
      </c>
      <c r="EO23" s="143" t="s">
        <v>208</v>
      </c>
    </row>
    <row r="24" spans="1:142" ht="12.75">
      <c r="A24" s="144" t="s">
        <v>209</v>
      </c>
      <c r="B24" s="144"/>
      <c r="C24" s="144"/>
      <c r="D24" s="144"/>
      <c r="E24" s="145">
        <f>AVERAGE(E6:E23)</f>
        <v>0.02546296296296296</v>
      </c>
      <c r="F24" s="146"/>
      <c r="G24" s="147"/>
      <c r="H24" s="146"/>
      <c r="I24" s="147"/>
      <c r="J24" s="145">
        <f>AVERAGE(J6:J23)</f>
        <v>0.2362179487179487</v>
      </c>
      <c r="K24" s="146"/>
      <c r="L24" s="147"/>
      <c r="M24" s="147"/>
      <c r="N24" s="147"/>
      <c r="O24" s="145">
        <f>AVERAGE(O6:O23)</f>
        <v>-2.2278133903133903</v>
      </c>
      <c r="P24" s="146"/>
      <c r="Q24" s="147"/>
      <c r="R24" s="147"/>
      <c r="S24" s="147"/>
      <c r="T24" s="147"/>
      <c r="U24" s="145">
        <f>AVERAGE(U6:U23)</f>
        <v>0.002777777777777777</v>
      </c>
      <c r="V24" s="146"/>
      <c r="W24" s="147"/>
      <c r="X24" s="147"/>
      <c r="Y24" s="147"/>
      <c r="Z24" s="145">
        <f>AVERAGE(Z6:Z23)</f>
        <v>0.18019943019943022</v>
      </c>
      <c r="AA24" s="146"/>
      <c r="AB24" s="147"/>
      <c r="AC24" s="147"/>
      <c r="AD24" s="147"/>
      <c r="AE24" s="145">
        <f>AVERAGE(AE6:AE23)</f>
        <v>1.2762108262108263</v>
      </c>
      <c r="AF24" s="146"/>
      <c r="AG24" s="147"/>
      <c r="AH24" s="147"/>
      <c r="AI24" s="147"/>
      <c r="AJ24" s="147"/>
      <c r="AK24" s="145">
        <f>AVERAGE(AK6:AK23)</f>
        <v>-0.02118945868945869</v>
      </c>
      <c r="AL24" s="146"/>
      <c r="AM24" s="147"/>
      <c r="AN24" s="147"/>
      <c r="AO24" s="147"/>
      <c r="AP24" s="145">
        <f>AVERAGE(AP6:AP23)</f>
        <v>0.1685185185185185</v>
      </c>
      <c r="AQ24" s="146"/>
      <c r="AR24" s="147"/>
      <c r="AS24" s="147"/>
      <c r="AT24" s="147"/>
      <c r="AU24" s="145">
        <f>AVERAGE(AU6:AU23)</f>
        <v>0.9517806267806269</v>
      </c>
      <c r="AV24" s="146"/>
      <c r="AW24" s="147"/>
      <c r="AX24" s="147"/>
      <c r="AY24" s="147"/>
      <c r="AZ24" s="145">
        <f>AVERAGE(AZ6:AZ23)</f>
        <v>7.495975783475783</v>
      </c>
      <c r="BA24" s="146"/>
      <c r="BB24" s="147"/>
      <c r="BC24" s="147"/>
      <c r="BD24" s="147"/>
      <c r="BE24" s="145">
        <f>AVERAGE(BE6:BE23)</f>
        <v>-0.027777777777777776</v>
      </c>
      <c r="BF24" s="146"/>
      <c r="BG24" s="147"/>
      <c r="BH24" s="147"/>
      <c r="BI24" s="147"/>
      <c r="BJ24" s="147"/>
      <c r="BK24" s="145">
        <f>AVERAGE(BK6:BK23)</f>
        <v>0.005555555555555556</v>
      </c>
      <c r="BL24" s="146"/>
      <c r="BM24" s="147"/>
      <c r="BN24" s="147"/>
      <c r="BO24" s="147"/>
      <c r="BP24" s="145">
        <f>AVERAGE(BP6:BP23)</f>
        <v>0.010185185185185186</v>
      </c>
      <c r="BQ24" s="146"/>
      <c r="BR24" s="147"/>
      <c r="BS24" s="147"/>
      <c r="BT24" s="147"/>
      <c r="BU24" s="145">
        <f>AVERAGE(BU6:BU23)</f>
        <v>0.08796296296296297</v>
      </c>
      <c r="BV24" s="146"/>
      <c r="BW24" s="147"/>
      <c r="BX24" s="147"/>
      <c r="BY24" s="147"/>
      <c r="BZ24" s="145">
        <f>AVERAGE(BZ6:BZ23)</f>
        <v>0.03205128205128205</v>
      </c>
      <c r="CA24" s="146"/>
      <c r="CB24" s="147"/>
      <c r="CC24" s="147"/>
      <c r="CD24" s="147"/>
      <c r="CE24" s="145">
        <f>AVERAGE(CE6:CE23)</f>
        <v>0.02336182336182336</v>
      </c>
      <c r="CF24" s="146"/>
      <c r="CG24" s="147"/>
      <c r="CH24" s="147"/>
      <c r="CI24" s="147"/>
      <c r="CJ24" s="147"/>
      <c r="CK24" s="145">
        <f>AVERAGE(CK6:CK23)</f>
        <v>0</v>
      </c>
      <c r="CL24" s="146"/>
      <c r="CM24" s="147"/>
      <c r="CN24" s="147"/>
      <c r="CO24" s="147"/>
      <c r="CP24" s="145">
        <f>AVERAGE(CP6:CP23)</f>
        <v>0.0831908831908832</v>
      </c>
      <c r="CQ24" s="146"/>
      <c r="CR24" s="147"/>
      <c r="CS24" s="147"/>
      <c r="CT24" s="147"/>
      <c r="CU24" s="147"/>
      <c r="CV24" s="145">
        <f>AVERAGE(CV6:CV23)</f>
        <v>20781217.60014245</v>
      </c>
      <c r="CW24" s="146"/>
      <c r="CX24" s="147"/>
      <c r="CY24" s="147"/>
      <c r="CZ24" s="147"/>
      <c r="DA24" s="145">
        <f>AVERAGE(DA6:DA23)</f>
        <v>19.184045584045585</v>
      </c>
      <c r="DB24" s="146"/>
      <c r="DC24" s="147"/>
      <c r="DD24" s="147"/>
      <c r="DE24" s="147"/>
      <c r="DF24" s="145">
        <f>AVERAGE(DF6:DF23)</f>
        <v>577.8650997150997</v>
      </c>
      <c r="DG24" s="146"/>
      <c r="DH24" s="147"/>
      <c r="DI24" s="147"/>
      <c r="DJ24" s="147"/>
      <c r="DK24" s="145">
        <f>AVERAGE(DK6:DK23)</f>
        <v>16036.168554131056</v>
      </c>
      <c r="DL24" s="146"/>
      <c r="DM24" s="147"/>
      <c r="DN24" s="147"/>
      <c r="DO24" s="147"/>
      <c r="DP24" s="145">
        <f>AVERAGE(DP6:DP23)</f>
        <v>0.014595861823361816</v>
      </c>
      <c r="DQ24" s="146"/>
      <c r="DR24" s="147"/>
      <c r="DS24" s="147"/>
      <c r="DT24" s="147"/>
      <c r="DU24" s="145">
        <f>AVERAGE(DU6:DU23)</f>
        <v>0.02692835470085471</v>
      </c>
      <c r="DV24" s="146"/>
      <c r="DW24" s="147"/>
      <c r="DX24" s="147"/>
      <c r="DY24" s="147"/>
      <c r="DZ24" s="147"/>
      <c r="EA24" s="145">
        <f>AVERAGE(EA6:EA23)</f>
        <v>-3190.515811965812</v>
      </c>
      <c r="EB24" s="146"/>
      <c r="EC24" s="147"/>
      <c r="ED24" s="147"/>
      <c r="EE24" s="147"/>
      <c r="EF24" s="145">
        <f>AVERAGE(EF6:EF23)</f>
        <v>22.003205128205128</v>
      </c>
      <c r="EG24" s="146"/>
      <c r="EH24" s="147"/>
      <c r="EI24" s="147"/>
      <c r="EL24" t="s">
        <v>210</v>
      </c>
    </row>
    <row r="25" spans="1:139" ht="12.75">
      <c r="A25" s="148" t="s">
        <v>211</v>
      </c>
      <c r="B25" s="148"/>
      <c r="C25" s="148"/>
      <c r="D25" s="148"/>
      <c r="E25" s="145">
        <f>STDEV(E6:E23)</f>
        <v>0.05916578446057441</v>
      </c>
      <c r="F25" s="146"/>
      <c r="G25" s="147"/>
      <c r="H25" s="146"/>
      <c r="I25" s="147"/>
      <c r="J25" s="145">
        <f>STDEV(J6:J23)</f>
        <v>0.9766023196913207</v>
      </c>
      <c r="K25" s="146"/>
      <c r="L25" s="147"/>
      <c r="M25" s="147"/>
      <c r="N25" s="147"/>
      <c r="O25" s="145">
        <f>STDEV(O6:O23)</f>
        <v>3.361639682778664</v>
      </c>
      <c r="P25" s="146"/>
      <c r="Q25" s="147"/>
      <c r="R25" s="147"/>
      <c r="S25" s="147"/>
      <c r="T25" s="147"/>
      <c r="U25" s="145">
        <f>STDEV(U6:U23)</f>
        <v>0.09467004964957816</v>
      </c>
      <c r="V25" s="146"/>
      <c r="W25" s="147"/>
      <c r="X25" s="147"/>
      <c r="Y25" s="147"/>
      <c r="Z25" s="145">
        <f>STDEV(Z6:Z23)</f>
        <v>0.2820074771352579</v>
      </c>
      <c r="AA25" s="146"/>
      <c r="AB25" s="147"/>
      <c r="AC25" s="147"/>
      <c r="AD25" s="147"/>
      <c r="AE25" s="145">
        <f>STDEV(AE6:AE23)</f>
        <v>2.353297082612563</v>
      </c>
      <c r="AF25" s="146"/>
      <c r="AG25" s="147"/>
      <c r="AH25" s="147"/>
      <c r="AI25" s="147"/>
      <c r="AJ25" s="147"/>
      <c r="AK25" s="145">
        <f>STDEV(AK6:AK23)</f>
        <v>0.18845159476314746</v>
      </c>
      <c r="AL25" s="146"/>
      <c r="AM25" s="147"/>
      <c r="AN25" s="147"/>
      <c r="AO25" s="147"/>
      <c r="AP25" s="145">
        <f>STDEV(AP6:AP23)</f>
        <v>0.2787043370312508</v>
      </c>
      <c r="AQ25" s="146"/>
      <c r="AR25" s="147"/>
      <c r="AS25" s="147"/>
      <c r="AT25" s="147"/>
      <c r="AU25" s="145">
        <f>STDEV(AU6:AU23)</f>
        <v>3.5258681714539795</v>
      </c>
      <c r="AV25" s="146"/>
      <c r="AW25" s="147"/>
      <c r="AX25" s="147"/>
      <c r="AY25" s="147"/>
      <c r="AZ25" s="145">
        <f>STDEV(AZ6:AZ23)</f>
        <v>30.17206629665678</v>
      </c>
      <c r="BA25" s="146"/>
      <c r="BB25" s="147"/>
      <c r="BC25" s="147"/>
      <c r="BD25" s="147"/>
      <c r="BE25" s="145">
        <f>STDEV(BE6:BE23)</f>
        <v>0.11785113019775792</v>
      </c>
      <c r="BF25" s="146"/>
      <c r="BG25" s="147"/>
      <c r="BH25" s="147"/>
      <c r="BI25" s="147"/>
      <c r="BJ25" s="147"/>
      <c r="BK25" s="145">
        <f>STDEV(BK6:BK23)</f>
        <v>0.023570226039551587</v>
      </c>
      <c r="BL25" s="146"/>
      <c r="BM25" s="147"/>
      <c r="BN25" s="147"/>
      <c r="BO25" s="147"/>
      <c r="BP25" s="145">
        <f>STDEV(BP6:BP23)</f>
        <v>0.02978072856319232</v>
      </c>
      <c r="BQ25" s="146"/>
      <c r="BR25" s="147"/>
      <c r="BS25" s="147"/>
      <c r="BT25" s="147"/>
      <c r="BU25" s="145">
        <f>STDEV(BU6:BU23)</f>
        <v>0.25640842340554804</v>
      </c>
      <c r="BV25" s="146"/>
      <c r="BW25" s="147"/>
      <c r="BX25" s="147"/>
      <c r="BY25" s="147"/>
      <c r="BZ25" s="145">
        <f>STDEV(BZ6:BZ23)</f>
        <v>0.11817883644090837</v>
      </c>
      <c r="CA25" s="146"/>
      <c r="CB25" s="147"/>
      <c r="CC25" s="147"/>
      <c r="CD25" s="147"/>
      <c r="CE25" s="145">
        <f>STDEV(CE6:CE23)</f>
        <v>0.05510549806925406</v>
      </c>
      <c r="CF25" s="146"/>
      <c r="CG25" s="147"/>
      <c r="CH25" s="147"/>
      <c r="CI25" s="147"/>
      <c r="CJ25" s="147"/>
      <c r="CK25" s="145">
        <f>STDEV(CK6:CK23)</f>
        <v>0</v>
      </c>
      <c r="CL25" s="146"/>
      <c r="CM25" s="147"/>
      <c r="CN25" s="147"/>
      <c r="CO25" s="147"/>
      <c r="CP25" s="145">
        <f>STDEV(CP6:CP23)</f>
        <v>0.238433515313176</v>
      </c>
      <c r="CQ25" s="146"/>
      <c r="CR25" s="147"/>
      <c r="CS25" s="147"/>
      <c r="CT25" s="147"/>
      <c r="CU25" s="147"/>
      <c r="CV25" s="145">
        <f>STDEV(CV6:CV23)</f>
        <v>72563699.39122164</v>
      </c>
      <c r="CW25" s="146"/>
      <c r="CX25" s="147"/>
      <c r="CY25" s="147"/>
      <c r="CZ25" s="147"/>
      <c r="DA25" s="145">
        <f>STDEV(DA6:DA23)</f>
        <v>77.96545766117801</v>
      </c>
      <c r="DB25" s="146"/>
      <c r="DC25" s="147"/>
      <c r="DD25" s="147"/>
      <c r="DE25" s="147"/>
      <c r="DF25" s="145">
        <f>STDEV(DF6:DF23)</f>
        <v>1213.3153763666955</v>
      </c>
      <c r="DG25" s="146"/>
      <c r="DH25" s="147"/>
      <c r="DI25" s="147"/>
      <c r="DJ25" s="147"/>
      <c r="DK25" s="145">
        <f>STDEV(DK6:DK23)</f>
        <v>61806.30025014379</v>
      </c>
      <c r="DL25" s="146"/>
      <c r="DM25" s="147"/>
      <c r="DN25" s="147"/>
      <c r="DO25" s="147"/>
      <c r="DP25" s="145">
        <f>STDEV(DP6:DP23)</f>
        <v>0.12895286187895572</v>
      </c>
      <c r="DQ25" s="146"/>
      <c r="DR25" s="147"/>
      <c r="DS25" s="147"/>
      <c r="DT25" s="147"/>
      <c r="DU25" s="145">
        <f>STDEV(DU6:DU23)</f>
        <v>0.06728282181449019</v>
      </c>
      <c r="DV25" s="146"/>
      <c r="DW25" s="147"/>
      <c r="DX25" s="147"/>
      <c r="DY25" s="147"/>
      <c r="DZ25" s="147"/>
      <c r="EA25" s="145">
        <f>STDEV(EA6:EA23)</f>
        <v>4463.228100702115</v>
      </c>
      <c r="EB25" s="146"/>
      <c r="EC25" s="147"/>
      <c r="ED25" s="147"/>
      <c r="EE25" s="147"/>
      <c r="EF25" s="145">
        <f>STDEV(EF6:EF23)</f>
        <v>64.44180934180918</v>
      </c>
      <c r="EG25" s="146"/>
      <c r="EH25" s="147"/>
      <c r="EI25" s="147"/>
    </row>
    <row r="26" spans="8:79" ht="12.75">
      <c r="H26" s="84"/>
      <c r="J26"/>
      <c r="M26"/>
      <c r="P26"/>
      <c r="S26"/>
      <c r="V26"/>
      <c r="Y26"/>
      <c r="AB26"/>
      <c r="AE26"/>
      <c r="AH26"/>
      <c r="AK26"/>
      <c r="AN26"/>
      <c r="AQ26"/>
      <c r="AT26"/>
      <c r="AW26"/>
      <c r="AZ26"/>
      <c r="BC26"/>
      <c r="BF26"/>
      <c r="BI26"/>
      <c r="BL26"/>
      <c r="BO26"/>
      <c r="BR26"/>
      <c r="BU26"/>
      <c r="BX26"/>
      <c r="CA26"/>
    </row>
    <row r="27" spans="6:79" ht="12.75">
      <c r="F27" s="149" t="s">
        <v>212</v>
      </c>
      <c r="G27" s="149"/>
      <c r="H27" s="149"/>
      <c r="I27" s="149"/>
      <c r="J27" s="149"/>
      <c r="K27" s="149"/>
      <c r="L27" s="149"/>
      <c r="M27" s="149"/>
      <c r="N27" s="149"/>
      <c r="O27" s="149"/>
      <c r="P27" s="149"/>
      <c r="Q27" s="149"/>
      <c r="R27" s="149"/>
      <c r="S27" s="149"/>
      <c r="V27"/>
      <c r="Y27"/>
      <c r="AB27"/>
      <c r="AE27"/>
      <c r="AH27"/>
      <c r="AK27"/>
      <c r="AN27"/>
      <c r="AQ27"/>
      <c r="AT27"/>
      <c r="AW27"/>
      <c r="AZ27"/>
      <c r="BC27"/>
      <c r="BF27"/>
      <c r="BI27"/>
      <c r="BL27"/>
      <c r="BO27"/>
      <c r="BR27"/>
      <c r="BU27"/>
      <c r="BX27"/>
      <c r="CA27"/>
    </row>
    <row r="28" spans="6:79" ht="12.75">
      <c r="F28" s="149"/>
      <c r="G28" s="149"/>
      <c r="H28" s="149"/>
      <c r="I28" s="149"/>
      <c r="J28" s="149"/>
      <c r="K28" s="149"/>
      <c r="L28" s="149"/>
      <c r="M28" s="149"/>
      <c r="N28" s="149"/>
      <c r="O28" s="149"/>
      <c r="P28" s="149"/>
      <c r="Q28" s="149"/>
      <c r="R28" s="149"/>
      <c r="S28" s="149"/>
      <c r="V28"/>
      <c r="Y28"/>
      <c r="AB28"/>
      <c r="AE28"/>
      <c r="AH28"/>
      <c r="AK28"/>
      <c r="AN28"/>
      <c r="AQ28"/>
      <c r="AT28"/>
      <c r="AW28"/>
      <c r="AZ28"/>
      <c r="BC28"/>
      <c r="BF28"/>
      <c r="BI28"/>
      <c r="BL28"/>
      <c r="BO28"/>
      <c r="BR28"/>
      <c r="BU28"/>
      <c r="BX28"/>
      <c r="CA28"/>
    </row>
  </sheetData>
  <sheetProtection selectLockedCells="1" selectUnlockedCells="1"/>
  <mergeCells count="93">
    <mergeCell ref="AF1:AR1"/>
    <mergeCell ref="A2:B2"/>
    <mergeCell ref="C2:R2"/>
    <mergeCell ref="S2:AH2"/>
    <mergeCell ref="AI2:BH2"/>
    <mergeCell ref="BI2:CH2"/>
    <mergeCell ref="CI2:CR2"/>
    <mergeCell ref="CT2:DX2"/>
    <mergeCell ref="DY2:EI2"/>
    <mergeCell ref="A3:B3"/>
    <mergeCell ref="C3:G3"/>
    <mergeCell ref="H3:L3"/>
    <mergeCell ref="M3:Q3"/>
    <mergeCell ref="S3:W3"/>
    <mergeCell ref="X3:AB3"/>
    <mergeCell ref="AC3:AG3"/>
    <mergeCell ref="AI3:AM3"/>
    <mergeCell ref="AN3:AR3"/>
    <mergeCell ref="AS3:AW3"/>
    <mergeCell ref="AX3:BB3"/>
    <mergeCell ref="BC3:BG3"/>
    <mergeCell ref="BI3:BM3"/>
    <mergeCell ref="BN3:BR3"/>
    <mergeCell ref="BS3:BW3"/>
    <mergeCell ref="BX3:CB3"/>
    <mergeCell ref="CC3:CG3"/>
    <mergeCell ref="CI3:CM3"/>
    <mergeCell ref="CN3:CR3"/>
    <mergeCell ref="CT3:CX3"/>
    <mergeCell ref="CY3:DC3"/>
    <mergeCell ref="DD3:DH3"/>
    <mergeCell ref="DI3:DM3"/>
    <mergeCell ref="DN3:DR3"/>
    <mergeCell ref="DS3:DW3"/>
    <mergeCell ref="DY3:EC3"/>
    <mergeCell ref="ED3:EH3"/>
    <mergeCell ref="A4:A5"/>
    <mergeCell ref="C4:D4"/>
    <mergeCell ref="E4:G4"/>
    <mergeCell ref="H4:I4"/>
    <mergeCell ref="J4:L4"/>
    <mergeCell ref="M4:N4"/>
    <mergeCell ref="O4:Q4"/>
    <mergeCell ref="S4:T4"/>
    <mergeCell ref="U4:W4"/>
    <mergeCell ref="X4:Y4"/>
    <mergeCell ref="Z4:AB4"/>
    <mergeCell ref="AC4:AD4"/>
    <mergeCell ref="AE4:AG4"/>
    <mergeCell ref="AI4:AJ4"/>
    <mergeCell ref="AK4:AM4"/>
    <mergeCell ref="AN4:AO4"/>
    <mergeCell ref="AP4:AR4"/>
    <mergeCell ref="AS4:AT4"/>
    <mergeCell ref="AU4:AW4"/>
    <mergeCell ref="AX4:AY4"/>
    <mergeCell ref="AZ4:BB4"/>
    <mergeCell ref="BC4:BD4"/>
    <mergeCell ref="BE4:BG4"/>
    <mergeCell ref="BI4:BJ4"/>
    <mergeCell ref="BK4:BM4"/>
    <mergeCell ref="BN4:BO4"/>
    <mergeCell ref="BP4:BR4"/>
    <mergeCell ref="BS4:BT4"/>
    <mergeCell ref="BU4:BW4"/>
    <mergeCell ref="BX4:BY4"/>
    <mergeCell ref="BZ4:CB4"/>
    <mergeCell ref="CC4:CD4"/>
    <mergeCell ref="CE4:CG4"/>
    <mergeCell ref="CI4:CJ4"/>
    <mergeCell ref="CK4:CM4"/>
    <mergeCell ref="CN4:CO4"/>
    <mergeCell ref="CP4:CR4"/>
    <mergeCell ref="CT4:CU4"/>
    <mergeCell ref="CV4:CX4"/>
    <mergeCell ref="CY4:CZ4"/>
    <mergeCell ref="DA4:DC4"/>
    <mergeCell ref="DD4:DE4"/>
    <mergeCell ref="DF4:DH4"/>
    <mergeCell ref="DI4:DJ4"/>
    <mergeCell ref="DK4:DM4"/>
    <mergeCell ref="DN4:DO4"/>
    <mergeCell ref="DP4:DR4"/>
    <mergeCell ref="DS4:DT4"/>
    <mergeCell ref="DU4:DW4"/>
    <mergeCell ref="DY4:DZ4"/>
    <mergeCell ref="EA4:EC4"/>
    <mergeCell ref="ED4:EE4"/>
    <mergeCell ref="EF4:EH4"/>
    <mergeCell ref="EM5:EP5"/>
    <mergeCell ref="A24:D24"/>
    <mergeCell ref="A25:D25"/>
    <mergeCell ref="F27:S28"/>
  </mergeCells>
  <printOptions/>
  <pageMargins left="0.7875" right="0.7875" top="1.0527777777777778" bottom="1.0527777777777778" header="0.7875" footer="0.7875"/>
  <pageSetup horizontalDpi="300" verticalDpi="300" orientation="portrait" paperSize="9"/>
  <headerFooter alignWithMargins="0">
    <oddHeader>&amp;C&amp;"Times New Roman,Predeterminado"&amp;12&amp;A</oddHeader>
    <oddFooter>&amp;C&amp;"Times New Roman,Predeterminado"&amp;12Página &amp;P</oddFooter>
  </headerFooter>
</worksheet>
</file>

<file path=xl/worksheets/sheet5.xml><?xml version="1.0" encoding="utf-8"?>
<worksheet xmlns="http://schemas.openxmlformats.org/spreadsheetml/2006/main" xmlns:r="http://schemas.openxmlformats.org/officeDocument/2006/relationships">
  <dimension ref="A1:IV92"/>
  <sheetViews>
    <sheetView workbookViewId="0" topLeftCell="A1">
      <selection activeCell="A33" sqref="A33"/>
    </sheetView>
  </sheetViews>
  <sheetFormatPr defaultColWidth="12.57421875" defaultRowHeight="12.75"/>
  <cols>
    <col min="1" max="1" width="11.00390625" style="0" customWidth="1"/>
    <col min="2" max="2" width="17.421875" style="0" customWidth="1"/>
    <col min="3" max="3" width="14.57421875" style="0" customWidth="1"/>
    <col min="4" max="5" width="11.00390625" style="0" customWidth="1"/>
    <col min="6" max="7" width="11.7109375" style="150" customWidth="1"/>
    <col min="8" max="8" width="10.8515625" style="76" customWidth="1"/>
    <col min="9" max="10" width="11.7109375" style="0" customWidth="1"/>
    <col min="11" max="13" width="11.7109375" style="151" customWidth="1"/>
    <col min="14" max="14" width="11.7109375" style="0" customWidth="1"/>
    <col min="15" max="17" width="11.7109375" style="86" customWidth="1"/>
    <col min="18" max="20" width="11.7109375" style="0" customWidth="1"/>
    <col min="21" max="22" width="11.7109375" style="86" customWidth="1"/>
    <col min="23" max="23" width="11.421875" style="86" customWidth="1"/>
    <col min="24" max="25" width="11.7109375" style="0" customWidth="1"/>
    <col min="26" max="27" width="11.7109375" style="86" customWidth="1"/>
    <col min="28" max="28" width="11.421875" style="86" customWidth="1"/>
    <col min="29" max="30" width="11.7109375" style="0" customWidth="1"/>
    <col min="31" max="32" width="11.7109375" style="86" customWidth="1"/>
    <col min="33" max="33" width="11.421875" style="86" customWidth="1"/>
    <col min="34" max="36" width="11.7109375" style="0" customWidth="1"/>
    <col min="37" max="38" width="11.7109375" style="86" customWidth="1"/>
    <col min="39" max="39" width="11.421875" style="86" customWidth="1"/>
    <col min="40" max="41" width="11.7109375" style="0" customWidth="1"/>
    <col min="42" max="43" width="11.7109375" style="86" customWidth="1"/>
    <col min="44" max="44" width="11.421875" style="86" customWidth="1"/>
    <col min="45" max="46" width="11.7109375" style="0" customWidth="1"/>
    <col min="47" max="48" width="11.7109375" style="86" customWidth="1"/>
    <col min="49" max="49" width="11.421875" style="86" customWidth="1"/>
    <col min="50" max="51" width="11.7109375" style="0" customWidth="1"/>
    <col min="52" max="53" width="11.7109375" style="86" customWidth="1"/>
    <col min="54" max="54" width="11.421875" style="86" customWidth="1"/>
    <col min="55" max="56" width="11.7109375" style="0" customWidth="1"/>
    <col min="57" max="58" width="11.7109375" style="86" customWidth="1"/>
    <col min="59" max="59" width="11.421875" style="86" customWidth="1"/>
    <col min="60" max="62" width="11.7109375" style="0" customWidth="1"/>
    <col min="63" max="64" width="11.7109375" style="86" customWidth="1"/>
    <col min="65" max="65" width="11.421875" style="86" customWidth="1"/>
    <col min="66" max="67" width="11.7109375" style="0" customWidth="1"/>
    <col min="68" max="69" width="11.7109375" style="86" customWidth="1"/>
    <col min="70" max="70" width="11.421875" style="86" customWidth="1"/>
    <col min="71" max="72" width="11.7109375" style="0" customWidth="1"/>
    <col min="73" max="74" width="11.7109375" style="86" customWidth="1"/>
    <col min="75" max="75" width="11.421875" style="86" customWidth="1"/>
    <col min="76" max="77" width="11.7109375" style="0" customWidth="1"/>
    <col min="78" max="79" width="11.7109375" style="86" customWidth="1"/>
    <col min="80" max="80" width="11.421875" style="86" customWidth="1"/>
    <col min="81" max="82" width="11.7109375" style="0" customWidth="1"/>
    <col min="83" max="84" width="11.7109375" style="86" customWidth="1"/>
    <col min="85" max="85" width="11.421875" style="86" customWidth="1"/>
    <col min="86" max="88" width="11.7109375" style="0" customWidth="1"/>
    <col min="89" max="90" width="11.7109375" style="86" customWidth="1"/>
    <col min="91" max="91" width="11.421875" style="86" customWidth="1"/>
    <col min="92" max="93" width="11.7109375" style="0" customWidth="1"/>
    <col min="94" max="95" width="11.7109375" style="86" customWidth="1"/>
    <col min="96" max="96" width="11.421875" style="86" customWidth="1"/>
    <col min="97" max="98" width="11.7109375" style="0" customWidth="1"/>
    <col min="99" max="99" width="15.57421875" style="0" customWidth="1"/>
    <col min="100" max="100" width="14.57421875" style="86" customWidth="1"/>
    <col min="101" max="101" width="15.57421875" style="86" customWidth="1"/>
    <col min="102" max="102" width="11.421875" style="86" customWidth="1"/>
    <col min="103" max="104" width="11.7109375" style="0" customWidth="1"/>
    <col min="105" max="106" width="11.7109375" style="86" customWidth="1"/>
    <col min="107" max="107" width="11.421875" style="86" customWidth="1"/>
    <col min="108" max="109" width="11.7109375" style="0" customWidth="1"/>
    <col min="110" max="111" width="11.7109375" style="86" customWidth="1"/>
    <col min="112" max="112" width="11.421875" style="86" customWidth="1"/>
    <col min="113" max="114" width="11.7109375" style="0" customWidth="1"/>
    <col min="115" max="116" width="11.7109375" style="86" customWidth="1"/>
    <col min="117" max="117" width="11.421875" style="86" customWidth="1"/>
    <col min="118" max="119" width="11.7109375" style="0" customWidth="1"/>
    <col min="120" max="121" width="11.7109375" style="86" customWidth="1"/>
    <col min="122" max="122" width="11.421875" style="86" customWidth="1"/>
    <col min="123" max="124" width="11.7109375" style="0" customWidth="1"/>
    <col min="125" max="126" width="11.7109375" style="86" customWidth="1"/>
    <col min="127" max="127" width="11.421875" style="86" customWidth="1"/>
    <col min="128" max="130" width="11.7109375" style="0" customWidth="1"/>
    <col min="131" max="133" width="11.7109375" style="86" customWidth="1"/>
    <col min="134" max="135" width="11.7109375" style="0" customWidth="1"/>
    <col min="136" max="138" width="11.7109375" style="86" customWidth="1"/>
    <col min="139" max="140" width="11.7109375" style="0" customWidth="1"/>
    <col min="141" max="142" width="11.421875" style="112" customWidth="1"/>
    <col min="143" max="143" width="12.7109375" style="84" customWidth="1"/>
    <col min="144" max="144" width="11.421875" style="112" customWidth="1"/>
    <col min="145" max="145" width="9.57421875" style="112" customWidth="1"/>
    <col min="146" max="173" width="11.421875" style="112" customWidth="1"/>
    <col min="174" max="16384" width="11.00390625" style="0" customWidth="1"/>
  </cols>
  <sheetData>
    <row r="1" spans="6:87" ht="12.75">
      <c r="F1" s="152" t="s">
        <v>213</v>
      </c>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row>
    <row r="2" spans="6:173" s="85" customFormat="1" ht="14.25" customHeight="1">
      <c r="F2" s="83"/>
      <c r="G2" s="83"/>
      <c r="H2" s="112"/>
      <c r="O2" s="153"/>
      <c r="P2" s="153"/>
      <c r="Q2" s="153"/>
      <c r="U2" s="153"/>
      <c r="V2" s="153"/>
      <c r="W2" s="153"/>
      <c r="Z2" s="153"/>
      <c r="AA2" s="153"/>
      <c r="AB2" s="153"/>
      <c r="AE2" s="153"/>
      <c r="AF2" s="153"/>
      <c r="AG2" s="153"/>
      <c r="AK2" s="153"/>
      <c r="AL2" s="153"/>
      <c r="AM2" s="153"/>
      <c r="AP2" s="153"/>
      <c r="AQ2" s="153"/>
      <c r="AR2" s="153"/>
      <c r="AU2" s="153"/>
      <c r="AV2" s="153"/>
      <c r="AW2" s="153"/>
      <c r="AZ2" s="153"/>
      <c r="BA2" s="153"/>
      <c r="BB2" s="153"/>
      <c r="BE2" s="153"/>
      <c r="BF2" s="153"/>
      <c r="BG2" s="153"/>
      <c r="BK2" s="153"/>
      <c r="BL2" s="153"/>
      <c r="BM2" s="153"/>
      <c r="BP2" s="153"/>
      <c r="BQ2" s="153"/>
      <c r="BR2" s="153"/>
      <c r="BU2" s="153"/>
      <c r="BV2" s="153"/>
      <c r="BW2" s="153"/>
      <c r="BZ2" s="153"/>
      <c r="CA2" s="153"/>
      <c r="CB2" s="153"/>
      <c r="CE2" s="153"/>
      <c r="CF2" s="153"/>
      <c r="CG2" s="153"/>
      <c r="CK2" s="153"/>
      <c r="CL2" s="153"/>
      <c r="CM2" s="153"/>
      <c r="CP2" s="153"/>
      <c r="CQ2" s="153"/>
      <c r="CR2" s="153"/>
      <c r="CV2" s="153"/>
      <c r="CW2" s="153"/>
      <c r="CX2" s="153"/>
      <c r="DA2" s="153"/>
      <c r="DB2" s="153"/>
      <c r="DC2" s="153"/>
      <c r="DF2" s="153"/>
      <c r="DG2" s="153"/>
      <c r="DH2" s="153"/>
      <c r="DK2" s="153"/>
      <c r="DL2" s="153"/>
      <c r="DM2" s="153"/>
      <c r="DP2" s="153"/>
      <c r="DQ2" s="153"/>
      <c r="DR2" s="153"/>
      <c r="DU2" s="153"/>
      <c r="DV2" s="153"/>
      <c r="DW2" s="153"/>
      <c r="EA2" s="153"/>
      <c r="EB2" s="153"/>
      <c r="EC2" s="153"/>
      <c r="EF2" s="153"/>
      <c r="EG2" s="153"/>
      <c r="EH2" s="153"/>
      <c r="EK2" s="112"/>
      <c r="EL2" s="112"/>
      <c r="EM2" s="84"/>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row>
    <row r="3" spans="2:173" s="95" customFormat="1" ht="24" customHeight="1">
      <c r="B3" s="154"/>
      <c r="C3" s="155" t="s">
        <v>174</v>
      </c>
      <c r="D3" s="89" t="s">
        <v>95</v>
      </c>
      <c r="E3" s="89"/>
      <c r="F3" s="89"/>
      <c r="G3" s="89"/>
      <c r="H3" s="89"/>
      <c r="I3" s="89"/>
      <c r="J3" s="89"/>
      <c r="K3" s="89"/>
      <c r="L3" s="89"/>
      <c r="M3" s="89"/>
      <c r="N3" s="89"/>
      <c r="O3" s="89"/>
      <c r="P3" s="89"/>
      <c r="Q3" s="89"/>
      <c r="R3" s="89"/>
      <c r="S3" s="89"/>
      <c r="T3" s="90" t="s">
        <v>96</v>
      </c>
      <c r="U3" s="90"/>
      <c r="V3" s="90"/>
      <c r="W3" s="90"/>
      <c r="X3" s="90"/>
      <c r="Y3" s="90"/>
      <c r="Z3" s="90"/>
      <c r="AA3" s="90"/>
      <c r="AB3" s="90"/>
      <c r="AC3" s="90"/>
      <c r="AD3" s="90"/>
      <c r="AE3" s="90"/>
      <c r="AF3" s="90"/>
      <c r="AG3" s="90"/>
      <c r="AH3" s="90"/>
      <c r="AI3" s="90"/>
      <c r="AJ3" s="89" t="s">
        <v>102</v>
      </c>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91" t="s">
        <v>98</v>
      </c>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t="s">
        <v>99</v>
      </c>
      <c r="CK3" s="91"/>
      <c r="CL3" s="91"/>
      <c r="CM3" s="91"/>
      <c r="CN3" s="91"/>
      <c r="CO3" s="91"/>
      <c r="CP3" s="91"/>
      <c r="CQ3" s="91"/>
      <c r="CR3" s="91"/>
      <c r="CS3" s="91"/>
      <c r="CT3" s="92"/>
      <c r="CU3" s="91" t="s">
        <v>100</v>
      </c>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t="s">
        <v>103</v>
      </c>
      <c r="EA3" s="91"/>
      <c r="EB3" s="91"/>
      <c r="EC3" s="91"/>
      <c r="ED3" s="91"/>
      <c r="EE3" s="91"/>
      <c r="EF3" s="91"/>
      <c r="EG3" s="91"/>
      <c r="EH3" s="91"/>
      <c r="EI3" s="91"/>
      <c r="EJ3" s="91"/>
      <c r="EK3" s="93"/>
      <c r="EL3" s="93"/>
      <c r="EM3" s="94"/>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row>
    <row r="4" spans="1:256" s="158" customFormat="1" ht="12.75">
      <c r="A4" s="95"/>
      <c r="B4" s="156"/>
      <c r="C4" s="157" t="s">
        <v>176</v>
      </c>
      <c r="D4" s="158" t="s">
        <v>104</v>
      </c>
      <c r="I4" s="158" t="s">
        <v>105</v>
      </c>
      <c r="N4" s="158" t="s">
        <v>106</v>
      </c>
      <c r="S4" s="98" t="s">
        <v>177</v>
      </c>
      <c r="T4" s="159" t="s">
        <v>107</v>
      </c>
      <c r="U4" s="159"/>
      <c r="V4" s="159"/>
      <c r="W4" s="159"/>
      <c r="X4" s="159"/>
      <c r="Y4" s="160" t="s">
        <v>108</v>
      </c>
      <c r="Z4" s="160"/>
      <c r="AA4" s="160"/>
      <c r="AB4" s="160"/>
      <c r="AC4" s="160"/>
      <c r="AD4" s="160" t="s">
        <v>109</v>
      </c>
      <c r="AE4" s="160"/>
      <c r="AF4" s="160"/>
      <c r="AG4" s="160"/>
      <c r="AH4" s="160"/>
      <c r="AI4" s="98" t="s">
        <v>177</v>
      </c>
      <c r="AJ4" s="158" t="s">
        <v>110</v>
      </c>
      <c r="AO4" s="158" t="s">
        <v>111</v>
      </c>
      <c r="AT4" s="158" t="s">
        <v>113</v>
      </c>
      <c r="AY4" s="158" t="s">
        <v>114</v>
      </c>
      <c r="BD4" s="158" t="s">
        <v>115</v>
      </c>
      <c r="BI4" s="101" t="s">
        <v>177</v>
      </c>
      <c r="BJ4" s="158" t="s">
        <v>116</v>
      </c>
      <c r="BO4" s="158" t="s">
        <v>117</v>
      </c>
      <c r="BT4" s="158" t="s">
        <v>118</v>
      </c>
      <c r="BY4" s="158" t="s">
        <v>119</v>
      </c>
      <c r="CD4" s="158" t="s">
        <v>120</v>
      </c>
      <c r="CI4" s="101" t="s">
        <v>177</v>
      </c>
      <c r="CJ4" s="158" t="s">
        <v>121</v>
      </c>
      <c r="CO4" s="158" t="s">
        <v>171</v>
      </c>
      <c r="CT4" s="101" t="s">
        <v>177</v>
      </c>
      <c r="CU4" s="158" t="s">
        <v>123</v>
      </c>
      <c r="CZ4" s="158" t="s">
        <v>124</v>
      </c>
      <c r="DE4" s="158" t="s">
        <v>126</v>
      </c>
      <c r="DJ4" s="158" t="s">
        <v>128</v>
      </c>
      <c r="DO4" s="158" t="s">
        <v>178</v>
      </c>
      <c r="DT4" s="158" t="s">
        <v>129</v>
      </c>
      <c r="DY4" s="101" t="s">
        <v>177</v>
      </c>
      <c r="DZ4" s="158" t="s">
        <v>130</v>
      </c>
      <c r="EE4" s="158" t="s">
        <v>131</v>
      </c>
      <c r="EJ4" s="102" t="s">
        <v>179</v>
      </c>
      <c r="EK4" s="103"/>
      <c r="EL4" s="103"/>
      <c r="EM4" s="104"/>
      <c r="EN4" s="10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row>
    <row r="5" spans="2:173" s="113" customFormat="1" ht="12.75">
      <c r="B5" s="161" t="s">
        <v>214</v>
      </c>
      <c r="C5" s="161"/>
      <c r="D5" s="107" t="s">
        <v>182</v>
      </c>
      <c r="E5" s="107"/>
      <c r="F5" s="108" t="s">
        <v>183</v>
      </c>
      <c r="G5" s="108"/>
      <c r="H5" s="108"/>
      <c r="I5" s="109" t="s">
        <v>182</v>
      </c>
      <c r="J5" s="109"/>
      <c r="K5" s="108" t="s">
        <v>183</v>
      </c>
      <c r="L5" s="108"/>
      <c r="M5" s="108"/>
      <c r="N5" s="109" t="s">
        <v>182</v>
      </c>
      <c r="O5" s="109"/>
      <c r="P5" s="108" t="s">
        <v>183</v>
      </c>
      <c r="Q5" s="108"/>
      <c r="R5" s="108"/>
      <c r="S5" s="101" t="s">
        <v>184</v>
      </c>
      <c r="T5" s="107" t="s">
        <v>182</v>
      </c>
      <c r="U5" s="107"/>
      <c r="V5" s="108" t="s">
        <v>183</v>
      </c>
      <c r="W5" s="108"/>
      <c r="X5" s="108"/>
      <c r="Y5" s="109" t="s">
        <v>182</v>
      </c>
      <c r="Z5" s="109"/>
      <c r="AA5" s="108" t="s">
        <v>183</v>
      </c>
      <c r="AB5" s="108"/>
      <c r="AC5" s="108"/>
      <c r="AD5" s="109" t="s">
        <v>182</v>
      </c>
      <c r="AE5" s="109"/>
      <c r="AF5" s="108" t="s">
        <v>183</v>
      </c>
      <c r="AG5" s="108"/>
      <c r="AH5" s="108"/>
      <c r="AI5" s="101" t="s">
        <v>184</v>
      </c>
      <c r="AJ5" s="109" t="s">
        <v>182</v>
      </c>
      <c r="AK5" s="109"/>
      <c r="AL5" s="108" t="s">
        <v>183</v>
      </c>
      <c r="AM5" s="108"/>
      <c r="AN5" s="108"/>
      <c r="AO5" s="109" t="s">
        <v>182</v>
      </c>
      <c r="AP5" s="109"/>
      <c r="AQ5" s="108" t="s">
        <v>183</v>
      </c>
      <c r="AR5" s="108"/>
      <c r="AS5" s="108"/>
      <c r="AT5" s="109" t="s">
        <v>182</v>
      </c>
      <c r="AU5" s="109"/>
      <c r="AV5" s="108" t="s">
        <v>183</v>
      </c>
      <c r="AW5" s="108"/>
      <c r="AX5" s="108"/>
      <c r="AY5" s="109" t="s">
        <v>182</v>
      </c>
      <c r="AZ5" s="109"/>
      <c r="BA5" s="108" t="s">
        <v>183</v>
      </c>
      <c r="BB5" s="108"/>
      <c r="BC5" s="108"/>
      <c r="BD5" s="109" t="s">
        <v>182</v>
      </c>
      <c r="BE5" s="109"/>
      <c r="BF5" s="108" t="s">
        <v>183</v>
      </c>
      <c r="BG5" s="108"/>
      <c r="BH5" s="108"/>
      <c r="BI5" s="101" t="s">
        <v>184</v>
      </c>
      <c r="BJ5" s="109" t="s">
        <v>182</v>
      </c>
      <c r="BK5" s="109"/>
      <c r="BL5" s="108" t="s">
        <v>183</v>
      </c>
      <c r="BM5" s="108"/>
      <c r="BN5" s="108"/>
      <c r="BO5" s="109" t="s">
        <v>182</v>
      </c>
      <c r="BP5" s="109"/>
      <c r="BQ5" s="108" t="s">
        <v>183</v>
      </c>
      <c r="BR5" s="108"/>
      <c r="BS5" s="108"/>
      <c r="BT5" s="109" t="s">
        <v>182</v>
      </c>
      <c r="BU5" s="109"/>
      <c r="BV5" s="108" t="s">
        <v>183</v>
      </c>
      <c r="BW5" s="108"/>
      <c r="BX5" s="108"/>
      <c r="BY5" s="109" t="s">
        <v>182</v>
      </c>
      <c r="BZ5" s="109"/>
      <c r="CA5" s="108" t="s">
        <v>183</v>
      </c>
      <c r="CB5" s="108"/>
      <c r="CC5" s="108"/>
      <c r="CD5" s="109" t="s">
        <v>182</v>
      </c>
      <c r="CE5" s="109"/>
      <c r="CF5" s="108" t="s">
        <v>183</v>
      </c>
      <c r="CG5" s="108"/>
      <c r="CH5" s="108"/>
      <c r="CI5" s="101" t="s">
        <v>184</v>
      </c>
      <c r="CJ5" s="109" t="s">
        <v>182</v>
      </c>
      <c r="CK5" s="109"/>
      <c r="CL5" s="108" t="s">
        <v>183</v>
      </c>
      <c r="CM5" s="108"/>
      <c r="CN5" s="108"/>
      <c r="CO5" s="109" t="s">
        <v>182</v>
      </c>
      <c r="CP5" s="109"/>
      <c r="CQ5" s="108" t="s">
        <v>183</v>
      </c>
      <c r="CR5" s="108"/>
      <c r="CS5" s="108"/>
      <c r="CT5" s="101" t="s">
        <v>184</v>
      </c>
      <c r="CU5" s="109" t="s">
        <v>182</v>
      </c>
      <c r="CV5" s="109"/>
      <c r="CW5" s="108" t="s">
        <v>183</v>
      </c>
      <c r="CX5" s="108"/>
      <c r="CY5" s="108"/>
      <c r="CZ5" s="109" t="s">
        <v>182</v>
      </c>
      <c r="DA5" s="109"/>
      <c r="DB5" s="108" t="s">
        <v>183</v>
      </c>
      <c r="DC5" s="108"/>
      <c r="DD5" s="108"/>
      <c r="DE5" s="109" t="s">
        <v>182</v>
      </c>
      <c r="DF5" s="109"/>
      <c r="DG5" s="108" t="s">
        <v>183</v>
      </c>
      <c r="DH5" s="108"/>
      <c r="DI5" s="108"/>
      <c r="DJ5" s="109" t="s">
        <v>182</v>
      </c>
      <c r="DK5" s="109"/>
      <c r="DL5" s="108" t="s">
        <v>183</v>
      </c>
      <c r="DM5" s="108"/>
      <c r="DN5" s="108"/>
      <c r="DO5" s="109" t="s">
        <v>182</v>
      </c>
      <c r="DP5" s="109"/>
      <c r="DQ5" s="108" t="s">
        <v>183</v>
      </c>
      <c r="DR5" s="108"/>
      <c r="DS5" s="108"/>
      <c r="DT5" s="109" t="s">
        <v>182</v>
      </c>
      <c r="DU5" s="109"/>
      <c r="DV5" s="108" t="s">
        <v>183</v>
      </c>
      <c r="DW5" s="108"/>
      <c r="DX5" s="108"/>
      <c r="DY5" s="101" t="s">
        <v>184</v>
      </c>
      <c r="DZ5" s="109" t="s">
        <v>182</v>
      </c>
      <c r="EA5" s="109"/>
      <c r="EB5" s="108" t="s">
        <v>183</v>
      </c>
      <c r="EC5" s="108"/>
      <c r="ED5" s="108"/>
      <c r="EE5" s="109" t="s">
        <v>182</v>
      </c>
      <c r="EF5" s="109"/>
      <c r="EG5" s="108" t="s">
        <v>183</v>
      </c>
      <c r="EH5" s="108"/>
      <c r="EI5" s="108"/>
      <c r="EJ5" s="101" t="s">
        <v>184</v>
      </c>
      <c r="EK5" s="112"/>
      <c r="EL5" s="112"/>
      <c r="EM5" s="84"/>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row>
    <row r="6" spans="2:173" s="125" customFormat="1" ht="18" customHeight="1">
      <c r="B6" s="162"/>
      <c r="C6" s="162"/>
      <c r="D6" s="120">
        <v>2013</v>
      </c>
      <c r="E6" s="116">
        <v>2012</v>
      </c>
      <c r="F6" s="117" t="s">
        <v>186</v>
      </c>
      <c r="G6" s="121" t="s">
        <v>187</v>
      </c>
      <c r="H6" s="119" t="s">
        <v>188</v>
      </c>
      <c r="I6" s="120">
        <v>2013</v>
      </c>
      <c r="J6" s="116">
        <v>2012</v>
      </c>
      <c r="K6" s="117" t="s">
        <v>186</v>
      </c>
      <c r="L6" s="121" t="s">
        <v>187</v>
      </c>
      <c r="M6" s="119" t="s">
        <v>188</v>
      </c>
      <c r="N6" s="120">
        <v>2013</v>
      </c>
      <c r="O6" s="116">
        <v>2012</v>
      </c>
      <c r="P6" s="117" t="s">
        <v>186</v>
      </c>
      <c r="Q6" s="121" t="s">
        <v>187</v>
      </c>
      <c r="R6" s="119" t="s">
        <v>188</v>
      </c>
      <c r="S6" s="122" t="s">
        <v>189</v>
      </c>
      <c r="T6" s="115">
        <v>2013</v>
      </c>
      <c r="U6" s="116">
        <v>2012</v>
      </c>
      <c r="V6" s="117" t="s">
        <v>186</v>
      </c>
      <c r="W6" s="121" t="s">
        <v>187</v>
      </c>
      <c r="X6" s="119" t="s">
        <v>188</v>
      </c>
      <c r="Y6" s="120">
        <v>2013</v>
      </c>
      <c r="Z6" s="116">
        <v>2012</v>
      </c>
      <c r="AA6" s="117" t="s">
        <v>186</v>
      </c>
      <c r="AB6" s="121" t="s">
        <v>187</v>
      </c>
      <c r="AC6" s="119" t="s">
        <v>188</v>
      </c>
      <c r="AD6" s="120">
        <v>2013</v>
      </c>
      <c r="AE6" s="116">
        <v>2012</v>
      </c>
      <c r="AF6" s="117" t="s">
        <v>186</v>
      </c>
      <c r="AG6" s="121" t="s">
        <v>187</v>
      </c>
      <c r="AH6" s="119" t="s">
        <v>188</v>
      </c>
      <c r="AI6" s="122" t="s">
        <v>189</v>
      </c>
      <c r="AJ6" s="120">
        <v>2013</v>
      </c>
      <c r="AK6" s="116">
        <v>2012</v>
      </c>
      <c r="AL6" s="117" t="s">
        <v>186</v>
      </c>
      <c r="AM6" s="121" t="s">
        <v>187</v>
      </c>
      <c r="AN6" s="119" t="s">
        <v>188</v>
      </c>
      <c r="AO6" s="120">
        <v>2013</v>
      </c>
      <c r="AP6" s="116">
        <v>2012</v>
      </c>
      <c r="AQ6" s="117" t="s">
        <v>186</v>
      </c>
      <c r="AR6" s="121" t="s">
        <v>187</v>
      </c>
      <c r="AS6" s="119" t="s">
        <v>188</v>
      </c>
      <c r="AT6" s="120">
        <v>2013</v>
      </c>
      <c r="AU6" s="116">
        <v>2012</v>
      </c>
      <c r="AV6" s="117" t="s">
        <v>186</v>
      </c>
      <c r="AW6" s="121" t="s">
        <v>187</v>
      </c>
      <c r="AX6" s="119" t="s">
        <v>188</v>
      </c>
      <c r="AY6" s="120">
        <v>2013</v>
      </c>
      <c r="AZ6" s="116">
        <v>2012</v>
      </c>
      <c r="BA6" s="117" t="s">
        <v>186</v>
      </c>
      <c r="BB6" s="121" t="s">
        <v>187</v>
      </c>
      <c r="BC6" s="119" t="s">
        <v>188</v>
      </c>
      <c r="BD6" s="120">
        <v>2013</v>
      </c>
      <c r="BE6" s="116">
        <v>2012</v>
      </c>
      <c r="BF6" s="117" t="s">
        <v>186</v>
      </c>
      <c r="BG6" s="121" t="s">
        <v>187</v>
      </c>
      <c r="BH6" s="119" t="s">
        <v>188</v>
      </c>
      <c r="BI6" s="122" t="s">
        <v>189</v>
      </c>
      <c r="BJ6" s="120">
        <v>2013</v>
      </c>
      <c r="BK6" s="116">
        <v>2012</v>
      </c>
      <c r="BL6" s="117" t="s">
        <v>186</v>
      </c>
      <c r="BM6" s="121" t="s">
        <v>187</v>
      </c>
      <c r="BN6" s="119" t="s">
        <v>188</v>
      </c>
      <c r="BO6" s="120">
        <v>2013</v>
      </c>
      <c r="BP6" s="116">
        <v>2012</v>
      </c>
      <c r="BQ6" s="117" t="s">
        <v>186</v>
      </c>
      <c r="BR6" s="121" t="s">
        <v>187</v>
      </c>
      <c r="BS6" s="119" t="s">
        <v>188</v>
      </c>
      <c r="BT6" s="120">
        <v>2013</v>
      </c>
      <c r="BU6" s="116">
        <v>2012</v>
      </c>
      <c r="BV6" s="117" t="s">
        <v>186</v>
      </c>
      <c r="BW6" s="121" t="s">
        <v>187</v>
      </c>
      <c r="BX6" s="119" t="s">
        <v>188</v>
      </c>
      <c r="BY6" s="120">
        <v>2013</v>
      </c>
      <c r="BZ6" s="116">
        <v>2012</v>
      </c>
      <c r="CA6" s="117" t="s">
        <v>186</v>
      </c>
      <c r="CB6" s="121" t="s">
        <v>187</v>
      </c>
      <c r="CC6" s="119" t="s">
        <v>188</v>
      </c>
      <c r="CD6" s="120">
        <v>2013</v>
      </c>
      <c r="CE6" s="116">
        <v>2012</v>
      </c>
      <c r="CF6" s="117" t="s">
        <v>186</v>
      </c>
      <c r="CG6" s="121" t="s">
        <v>187</v>
      </c>
      <c r="CH6" s="119" t="s">
        <v>188</v>
      </c>
      <c r="CI6" s="122" t="s">
        <v>189</v>
      </c>
      <c r="CJ6" s="120">
        <v>2013</v>
      </c>
      <c r="CK6" s="116">
        <v>2012</v>
      </c>
      <c r="CL6" s="117" t="s">
        <v>186</v>
      </c>
      <c r="CM6" s="121" t="s">
        <v>187</v>
      </c>
      <c r="CN6" s="119" t="s">
        <v>188</v>
      </c>
      <c r="CO6" s="120">
        <v>2013</v>
      </c>
      <c r="CP6" s="116">
        <v>2012</v>
      </c>
      <c r="CQ6" s="117" t="s">
        <v>186</v>
      </c>
      <c r="CR6" s="121" t="s">
        <v>187</v>
      </c>
      <c r="CS6" s="119" t="s">
        <v>188</v>
      </c>
      <c r="CT6" s="122" t="s">
        <v>189</v>
      </c>
      <c r="CU6" s="120">
        <v>2013</v>
      </c>
      <c r="CV6" s="116">
        <v>2012</v>
      </c>
      <c r="CW6" s="117" t="s">
        <v>186</v>
      </c>
      <c r="CX6" s="121" t="s">
        <v>187</v>
      </c>
      <c r="CY6" s="119" t="s">
        <v>188</v>
      </c>
      <c r="CZ6" s="120">
        <v>2013</v>
      </c>
      <c r="DA6" s="116">
        <v>2012</v>
      </c>
      <c r="DB6" s="117" t="s">
        <v>186</v>
      </c>
      <c r="DC6" s="121" t="s">
        <v>187</v>
      </c>
      <c r="DD6" s="119" t="s">
        <v>188</v>
      </c>
      <c r="DE6" s="120">
        <v>2013</v>
      </c>
      <c r="DF6" s="116">
        <v>2012</v>
      </c>
      <c r="DG6" s="117" t="s">
        <v>186</v>
      </c>
      <c r="DH6" s="121" t="s">
        <v>187</v>
      </c>
      <c r="DI6" s="119" t="s">
        <v>188</v>
      </c>
      <c r="DJ6" s="120">
        <v>2013</v>
      </c>
      <c r="DK6" s="116">
        <v>2012</v>
      </c>
      <c r="DL6" s="117" t="s">
        <v>186</v>
      </c>
      <c r="DM6" s="121" t="s">
        <v>187</v>
      </c>
      <c r="DN6" s="119" t="s">
        <v>188</v>
      </c>
      <c r="DO6" s="120">
        <v>2013</v>
      </c>
      <c r="DP6" s="116">
        <v>2012</v>
      </c>
      <c r="DQ6" s="117" t="s">
        <v>186</v>
      </c>
      <c r="DR6" s="121" t="s">
        <v>187</v>
      </c>
      <c r="DS6" s="119" t="s">
        <v>188</v>
      </c>
      <c r="DT6" s="120">
        <v>2013</v>
      </c>
      <c r="DU6" s="116">
        <v>2012</v>
      </c>
      <c r="DV6" s="117" t="s">
        <v>186</v>
      </c>
      <c r="DW6" s="121" t="s">
        <v>187</v>
      </c>
      <c r="DX6" s="119" t="s">
        <v>188</v>
      </c>
      <c r="DY6" s="122" t="s">
        <v>189</v>
      </c>
      <c r="DZ6" s="120">
        <v>2013</v>
      </c>
      <c r="EA6" s="116">
        <v>2012</v>
      </c>
      <c r="EB6" s="117" t="s">
        <v>186</v>
      </c>
      <c r="EC6" s="121" t="s">
        <v>187</v>
      </c>
      <c r="ED6" s="119" t="s">
        <v>188</v>
      </c>
      <c r="EE6" s="120">
        <v>2013</v>
      </c>
      <c r="EF6" s="116">
        <v>2012</v>
      </c>
      <c r="EG6" s="117" t="s">
        <v>186</v>
      </c>
      <c r="EH6" s="121" t="s">
        <v>187</v>
      </c>
      <c r="EI6" s="119" t="s">
        <v>188</v>
      </c>
      <c r="EJ6" s="122" t="s">
        <v>189</v>
      </c>
      <c r="EK6" s="112"/>
      <c r="EL6" s="112"/>
      <c r="EM6" s="163" t="s">
        <v>215</v>
      </c>
      <c r="EN6" s="163"/>
      <c r="EO6" s="163"/>
      <c r="EP6" s="163"/>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row>
    <row r="7" spans="1:146" ht="12.75">
      <c r="A7">
        <v>1</v>
      </c>
      <c r="B7" s="164" t="s">
        <v>22</v>
      </c>
      <c r="C7" s="165"/>
      <c r="D7" s="128">
        <v>1</v>
      </c>
      <c r="E7" s="166">
        <v>1</v>
      </c>
      <c r="F7" s="167">
        <f>D7-E7</f>
        <v>0</v>
      </c>
      <c r="G7" s="168">
        <f>(((D7+1)/(E7+1))-1)</f>
        <v>0</v>
      </c>
      <c r="H7" s="169">
        <f>NORMSDIST(((F7-F$84)/F$85))-0.5</f>
        <v>-0.09316814211660407</v>
      </c>
      <c r="I7" s="128">
        <v>3</v>
      </c>
      <c r="J7" s="166">
        <v>1</v>
      </c>
      <c r="K7" s="167">
        <f>I7-J7</f>
        <v>2</v>
      </c>
      <c r="L7" s="168">
        <f>(((I7+1)/(J7+1))-1)</f>
        <v>1</v>
      </c>
      <c r="M7" s="169">
        <f>NORMSDIST(((K7-K$84)/K$85))-0.5</f>
        <v>0.3149214829617749</v>
      </c>
      <c r="N7" s="128">
        <v>0</v>
      </c>
      <c r="O7" s="166">
        <v>1</v>
      </c>
      <c r="P7" s="167">
        <f>N7-O7</f>
        <v>-1</v>
      </c>
      <c r="Q7" s="168">
        <f>(((N7+1)/(O7+1))-1)</f>
        <v>-0.5</v>
      </c>
      <c r="R7" s="169">
        <f>NORMSDIST(((P7-P$84)/P$85))-0.5</f>
        <v>0.06416356890772978</v>
      </c>
      <c r="S7" s="170">
        <f>AVERAGE(R7,M7,H7)</f>
        <v>0.0953056365843002</v>
      </c>
      <c r="T7" s="128">
        <v>0</v>
      </c>
      <c r="U7" s="166">
        <v>0</v>
      </c>
      <c r="V7" s="167">
        <f>T7-U7</f>
        <v>0</v>
      </c>
      <c r="W7" s="168">
        <f>(((T7+1)/(U7+1))-1)</f>
        <v>0</v>
      </c>
      <c r="X7" s="169">
        <f>NORMSDIST(((V7-V$84)/V$85))-0.5</f>
        <v>-0.02899321146102507</v>
      </c>
      <c r="Y7" s="128">
        <v>0</v>
      </c>
      <c r="Z7" s="166">
        <v>0</v>
      </c>
      <c r="AA7" s="167">
        <f>Y7-Z7</f>
        <v>0</v>
      </c>
      <c r="AB7" s="168">
        <f>(((Y7+1)/(Z7+1))-1)</f>
        <v>0</v>
      </c>
      <c r="AC7" s="169">
        <f>NORMSDIST(((AA7-AA$84)/AA$85))-0.5</f>
        <v>-0.13419970552004928</v>
      </c>
      <c r="AD7" s="128">
        <v>0</v>
      </c>
      <c r="AE7" s="166">
        <v>0</v>
      </c>
      <c r="AF7" s="167">
        <f>AD7-AE7</f>
        <v>0</v>
      </c>
      <c r="AG7" s="168">
        <f>(((AD7+1)/(AE7+1))-1)</f>
        <v>0</v>
      </c>
      <c r="AH7" s="169">
        <f>NORMSDIST(((AF7-AF$84)/AF$85))-0.5</f>
        <v>-0.13419970552004928</v>
      </c>
      <c r="AI7" s="170">
        <f>AVERAGE(AH7,AC7,X7)</f>
        <v>-0.09913087416704121</v>
      </c>
      <c r="AJ7" s="128">
        <v>1</v>
      </c>
      <c r="AK7" s="166">
        <v>0</v>
      </c>
      <c r="AL7" s="167">
        <f>AJ7-AK7</f>
        <v>1</v>
      </c>
      <c r="AM7" s="168">
        <f>(((AJ7+1)/(AK7+1))-1)</f>
        <v>1</v>
      </c>
      <c r="AN7" s="169">
        <f>NORMSDIST(((AL7-AL$84)/AL$85))-0.5</f>
        <v>0.49981388371713176</v>
      </c>
      <c r="AO7" s="128">
        <v>1</v>
      </c>
      <c r="AP7" s="166">
        <v>0</v>
      </c>
      <c r="AQ7" s="167">
        <f>AO7-AP7</f>
        <v>1</v>
      </c>
      <c r="AR7" s="168">
        <f>(((AO7+1)/(AP7+1))-1)</f>
        <v>1</v>
      </c>
      <c r="AS7" s="169">
        <f>NORMSDIST(((AQ7-AQ$84)/AQ$85))-0.5</f>
        <v>0.489539332331103</v>
      </c>
      <c r="AT7" s="128">
        <v>0</v>
      </c>
      <c r="AU7" s="166">
        <v>0</v>
      </c>
      <c r="AV7" s="167">
        <f>AT7-AU7</f>
        <v>0</v>
      </c>
      <c r="AW7" s="168">
        <f>(((AT7+1)/(AU7+1))-1)</f>
        <v>0</v>
      </c>
      <c r="AX7" s="169">
        <f>NORMSDIST(((AV7-AV$84)/AV$85))-0.5</f>
        <v>-0.0716076268096214</v>
      </c>
      <c r="AY7" s="128">
        <v>40</v>
      </c>
      <c r="AZ7" s="166">
        <v>0</v>
      </c>
      <c r="BA7" s="167">
        <f>AY7-AZ7</f>
        <v>40</v>
      </c>
      <c r="BB7" s="168">
        <f>(((AY7+1)/(AZ7+1))-1)</f>
        <v>40</v>
      </c>
      <c r="BC7" s="169">
        <f>NORMSDIST(((BA7-BA$84)/BA$85))-0.5</f>
        <v>0.14076392504427315</v>
      </c>
      <c r="BD7" s="128">
        <v>0</v>
      </c>
      <c r="BE7" s="166">
        <v>0</v>
      </c>
      <c r="BF7" s="167">
        <f>BD7-BE7</f>
        <v>0</v>
      </c>
      <c r="BG7" s="168">
        <f>(((BD7+1)/(BE7+1))-1)</f>
        <v>0</v>
      </c>
      <c r="BH7" s="169">
        <f>NORMSDIST(((BF7-BF$84)/BF$85))-0.5</f>
        <v>0.06529146962938037</v>
      </c>
      <c r="BI7" s="170">
        <f>AVERAGE(BH7,BC7,AX7,AS7,AN7)</f>
        <v>0.22476019678245338</v>
      </c>
      <c r="BJ7" s="128">
        <v>0</v>
      </c>
      <c r="BK7" s="166">
        <v>0</v>
      </c>
      <c r="BL7" s="167">
        <f>BJ7-BK7</f>
        <v>0</v>
      </c>
      <c r="BM7" s="168">
        <f>(((BJ7+1)/(BK7+1))-1)</f>
        <v>0</v>
      </c>
      <c r="BN7" s="169">
        <f>NORMSDIST(((BL7-BL$84)/BL$85))-0.5</f>
        <v>-0.045963722372012406</v>
      </c>
      <c r="BO7" s="128">
        <v>1</v>
      </c>
      <c r="BP7" s="166">
        <v>1</v>
      </c>
      <c r="BQ7" s="167">
        <f>BO7-BP7</f>
        <v>0</v>
      </c>
      <c r="BR7" s="168">
        <f>(((BO7+1)/(BP7+1))-1)</f>
        <v>0</v>
      </c>
      <c r="BS7" s="169">
        <f>NORMSDIST(((BQ7-BQ$84)/BQ$85))-0.5</f>
        <v>-0.06529146962938037</v>
      </c>
      <c r="BT7" s="128">
        <v>0</v>
      </c>
      <c r="BU7" s="166">
        <v>0</v>
      </c>
      <c r="BV7" s="167">
        <f>BT7-BU7</f>
        <v>0</v>
      </c>
      <c r="BW7" s="168">
        <f>(((BT7+1)/(BU7+1))-1)</f>
        <v>0</v>
      </c>
      <c r="BX7" s="169">
        <f>NORMSDIST(((BV7-BV$84)/BV$85))-0.5</f>
        <v>-0.08032352927732433</v>
      </c>
      <c r="BY7" s="128">
        <v>0</v>
      </c>
      <c r="BZ7" s="166">
        <v>0</v>
      </c>
      <c r="CA7" s="167">
        <f>BY7-BZ7</f>
        <v>0</v>
      </c>
      <c r="CB7" s="168">
        <f>(((BY7+1)/(BZ7+1))-1)</f>
        <v>0</v>
      </c>
      <c r="CC7" s="169">
        <f>NORMSDIST(((CA7-CA$84)/CA$85))-0.5</f>
        <v>-0.06529146962938037</v>
      </c>
      <c r="CD7" s="128">
        <v>1</v>
      </c>
      <c r="CE7" s="166">
        <v>1</v>
      </c>
      <c r="CF7" s="167">
        <f>CD7-CE7</f>
        <v>0</v>
      </c>
      <c r="CG7" s="168">
        <f>(((CD7+1)/(CE7+1))-1)</f>
        <v>0</v>
      </c>
      <c r="CH7" s="169">
        <f>NORMSDIST(((CF7-CF$84)/CF$85))-0.5</f>
        <v>-0.10463871990970536</v>
      </c>
      <c r="CI7" s="170">
        <f>AVERAGE(CH7,CC7,BX7,BS7,BN7)</f>
        <v>-0.07230178216356056</v>
      </c>
      <c r="CJ7" s="128">
        <v>1</v>
      </c>
      <c r="CK7" s="166">
        <v>1</v>
      </c>
      <c r="CL7" s="167">
        <f>CJ7-CK7</f>
        <v>0</v>
      </c>
      <c r="CM7" s="168">
        <f>(((CJ7+1)/(CK7+1))-1)</f>
        <v>0</v>
      </c>
      <c r="CN7" s="169" t="e">
        <f>NORMSDIST(((CL7-CL$84)/CL$85))-0.5</f>
        <v>#DIV/0!</v>
      </c>
      <c r="CO7" s="128">
        <v>0</v>
      </c>
      <c r="CP7" s="166">
        <v>0</v>
      </c>
      <c r="CQ7" s="167">
        <f>CO7-CP7</f>
        <v>0</v>
      </c>
      <c r="CR7" s="168">
        <f>(((CO7+0.01)/(CP7+0.01))-1)</f>
        <v>0</v>
      </c>
      <c r="CS7" s="169">
        <f>NORMSDIST(((CQ7-CQ$84)/CQ$85))-0.5</f>
        <v>-0.09034648986440424</v>
      </c>
      <c r="CT7" s="170">
        <f>AVERAGE(CS7)</f>
        <v>-0.09034648986440424</v>
      </c>
      <c r="CU7" s="128">
        <v>52200</v>
      </c>
      <c r="CV7" s="166">
        <v>0</v>
      </c>
      <c r="CW7" s="167">
        <f>CU7-CV7</f>
        <v>52200</v>
      </c>
      <c r="CX7" s="168">
        <f>(((CU7+1)/(CV7+1))-1)</f>
        <v>52200</v>
      </c>
      <c r="CY7" s="169">
        <f>NORMSDIST(((CW7-CW$84)/CW$85))-0.5</f>
        <v>-0.0665804680181426</v>
      </c>
      <c r="CZ7" s="128">
        <v>20</v>
      </c>
      <c r="DA7" s="166">
        <v>0</v>
      </c>
      <c r="DB7" s="167">
        <f>CZ7-DA7</f>
        <v>20</v>
      </c>
      <c r="DC7" s="168">
        <f>(((CZ7+1)/(DA7+1))-1)</f>
        <v>20</v>
      </c>
      <c r="DD7" s="169">
        <f>NORMSDIST(((DB7-DB$84)/DB$85))-0.5</f>
        <v>0.013474195430873692</v>
      </c>
      <c r="DE7" s="128">
        <v>38</v>
      </c>
      <c r="DF7" s="166">
        <v>0</v>
      </c>
      <c r="DG7" s="167">
        <f>DE7-DF7</f>
        <v>38</v>
      </c>
      <c r="DH7" s="168">
        <f>(((DE7+1)/(DF7+1))-1)</f>
        <v>38</v>
      </c>
      <c r="DI7" s="169">
        <f>NORMSDIST(((DG7-DG$84)/DG$85))-0.5</f>
        <v>-0.10191736024905479</v>
      </c>
      <c r="DJ7" s="128">
        <v>367</v>
      </c>
      <c r="DK7" s="166">
        <v>0</v>
      </c>
      <c r="DL7" s="167">
        <f>DJ7-DK7</f>
        <v>367</v>
      </c>
      <c r="DM7" s="168">
        <f>(((DJ7+1)/(DK7+1))-1)</f>
        <v>367</v>
      </c>
      <c r="DN7" s="169">
        <f>NORMSDIST(((DL7-DL$84)/DL$85))-0.5</f>
        <v>-0.05312275002340816</v>
      </c>
      <c r="DO7" s="128">
        <v>0.5526</v>
      </c>
      <c r="DP7" s="166">
        <v>0</v>
      </c>
      <c r="DQ7" s="167">
        <f>DO7-DP7</f>
        <v>0.5526</v>
      </c>
      <c r="DR7" s="168">
        <f>(((DO7+1)/(DP7+1))-1)</f>
        <v>0.5526</v>
      </c>
      <c r="DS7" s="169">
        <f>NORMSDIST(((DQ7-DQ$84)/DQ$85))-0.5</f>
        <v>0.4564349644298874</v>
      </c>
      <c r="DT7" s="128">
        <v>0.4474</v>
      </c>
      <c r="DU7" s="166">
        <v>0</v>
      </c>
      <c r="DV7" s="167">
        <f>DT7-DU7</f>
        <v>0.4474</v>
      </c>
      <c r="DW7" s="168">
        <f>(((DT7+1)/(DU7+1))-1)</f>
        <v>0.4474</v>
      </c>
      <c r="DX7" s="169">
        <f>NORMSDIST(((DV7-DV$84)/DV$85))-0.5</f>
        <v>0.4619234617371044</v>
      </c>
      <c r="DY7" s="170">
        <f>AVERAGE(DX7,DS7,DN7,DI7,DD7,CY7)</f>
        <v>0.11836867388454334</v>
      </c>
      <c r="DZ7" s="128">
        <v>27736</v>
      </c>
      <c r="EA7" s="166">
        <v>27000</v>
      </c>
      <c r="EB7" s="167">
        <f>DZ7-EA7</f>
        <v>736</v>
      </c>
      <c r="EC7" s="168">
        <f>(((DZ7+1)/(EA7+1))-1)</f>
        <v>0.027258249694455783</v>
      </c>
      <c r="ED7" s="169">
        <f>NORMSDIST(((EB7-EB$84)/EB$85))-0.5</f>
        <v>0.18233247915878825</v>
      </c>
      <c r="EE7" s="171">
        <v>0</v>
      </c>
      <c r="EF7" s="166">
        <v>0</v>
      </c>
      <c r="EG7" s="167">
        <f>EE7-EF7</f>
        <v>0</v>
      </c>
      <c r="EH7" s="168">
        <f>(((EE7+1)/(EF7+1))-1)</f>
        <v>0</v>
      </c>
      <c r="EI7" s="169">
        <f>NORMSDIST(((EG7-EG$84)/EG$85))-0.5</f>
        <v>-0.04421326061644004</v>
      </c>
      <c r="EJ7" s="170">
        <f>AVERAGE(EI7,ED7)</f>
        <v>0.0690596092711741</v>
      </c>
      <c r="EL7" s="112">
        <f>AVERAGE(EG7,EB7,DV7,DQ7,DL7,DG7,DB7,CW7,CQ7,CL7,CF7,CA7,BV7,BQ7,BL7,BF7,BA7,AV7,AQ7,AL7,AF7,AA7,V7,P7,K7,F7)</f>
        <v>2054.0384615384614</v>
      </c>
      <c r="EM7" s="172">
        <f>AVERAGE(EH7,EC7,DW7,DR7,DM7,DH7,DC7,CX7,CR7,CM7,CG7,CB7,BW7,BR7,BM7,BG7,BB7,AW7,AR7,AM7,AG7,AB7,W7,Q7,L7,G7)</f>
        <v>2025.7125868557573</v>
      </c>
      <c r="EN7" s="173">
        <f>AVERAGE(EI7,ED7,DX7,DS7,DN7,DI7,DD7,CY7,CS7,CH7,CC7,BX7,BS7,BN7,BH7,BC7,AX7,AS7,AN7,AH7,AC7,X7,R7,M7,H7)</f>
        <v>0.0603520452932578</v>
      </c>
      <c r="EO7" s="164" t="s">
        <v>22</v>
      </c>
      <c r="EP7" s="165"/>
    </row>
    <row r="8" spans="1:146" ht="12.75">
      <c r="A8">
        <v>1</v>
      </c>
      <c r="B8" s="164" t="s">
        <v>35</v>
      </c>
      <c r="C8" s="165"/>
      <c r="D8" s="128">
        <v>1</v>
      </c>
      <c r="E8" s="174">
        <v>1</v>
      </c>
      <c r="F8" s="167">
        <f>D8-E8</f>
        <v>0</v>
      </c>
      <c r="G8" s="168">
        <f>(((D8+1)/(E8+1))-1)</f>
        <v>0</v>
      </c>
      <c r="H8" s="169">
        <f>NORMSDIST(((F8-F$84)/F$85))-0.5</f>
        <v>-0.09316814211660407</v>
      </c>
      <c r="I8" s="128">
        <v>0</v>
      </c>
      <c r="J8" s="174">
        <v>1</v>
      </c>
      <c r="K8" s="167">
        <f>I8-J8</f>
        <v>-1</v>
      </c>
      <c r="L8" s="168">
        <f>(((I8+1)/(J8+1))-1)</f>
        <v>-0.5</v>
      </c>
      <c r="M8" s="169">
        <f>NORMSDIST(((K8-K$84)/K$85))-0.5</f>
        <v>-0.2580800743032159</v>
      </c>
      <c r="N8" s="128">
        <v>0</v>
      </c>
      <c r="O8" s="174">
        <v>2</v>
      </c>
      <c r="P8" s="167">
        <f>N8-O8</f>
        <v>-2</v>
      </c>
      <c r="Q8" s="168">
        <f>(((N8+1)/(O8+1))-1)</f>
        <v>-0.6666666666666667</v>
      </c>
      <c r="R8" s="169">
        <f>NORMSDIST(((P8-P$84)/P$85))-0.5</f>
        <v>-0.06089950337916006</v>
      </c>
      <c r="S8" s="170">
        <f>AVERAGE(R8,M8,H8)</f>
        <v>-0.13738257326632666</v>
      </c>
      <c r="T8" s="128">
        <v>0</v>
      </c>
      <c r="U8" s="174">
        <v>0</v>
      </c>
      <c r="V8" s="167">
        <f>T8-U8</f>
        <v>0</v>
      </c>
      <c r="W8" s="168">
        <f>(((T8+1)/(U8+1))-1)</f>
        <v>0</v>
      </c>
      <c r="X8" s="169">
        <f>NORMSDIST(((V8-V$84)/V$85))-0.5</f>
        <v>-0.02899321146102507</v>
      </c>
      <c r="Y8" s="128">
        <v>1</v>
      </c>
      <c r="Z8" s="174">
        <v>1</v>
      </c>
      <c r="AA8" s="167">
        <f>Y8-Z8</f>
        <v>0</v>
      </c>
      <c r="AB8" s="168">
        <f>(((Y8+1)/(Z8+1))-1)</f>
        <v>0</v>
      </c>
      <c r="AC8" s="169">
        <f>NORMSDIST(((AA8-AA$84)/AA$85))-0.5</f>
        <v>-0.13419970552004928</v>
      </c>
      <c r="AD8" s="128">
        <v>0</v>
      </c>
      <c r="AE8" s="174">
        <v>0</v>
      </c>
      <c r="AF8" s="167">
        <f>AD8-AE8</f>
        <v>0</v>
      </c>
      <c r="AG8" s="168">
        <f>(((AD8+1)/(AE8+1))-1)</f>
        <v>0</v>
      </c>
      <c r="AH8" s="169">
        <f>NORMSDIST(((AF8-AF$84)/AF$85))-0.5</f>
        <v>-0.13419970552004928</v>
      </c>
      <c r="AI8" s="170">
        <f>AVERAGE(AH8,AC8,X8)</f>
        <v>-0.09913087416704121</v>
      </c>
      <c r="AJ8" s="128">
        <v>1</v>
      </c>
      <c r="AK8" s="174">
        <v>1</v>
      </c>
      <c r="AL8" s="167">
        <f>AJ8-AK8</f>
        <v>0</v>
      </c>
      <c r="AM8" s="168">
        <f>(((AJ8+1)/(AK8+1))-1)</f>
        <v>0</v>
      </c>
      <c r="AN8" s="169">
        <f>NORMSDIST(((AL8-AL$84)/AL$85))-0.5</f>
        <v>0</v>
      </c>
      <c r="AO8" s="128">
        <v>0</v>
      </c>
      <c r="AP8" s="174">
        <v>0</v>
      </c>
      <c r="AQ8" s="167">
        <f>AO8-AP8</f>
        <v>0</v>
      </c>
      <c r="AR8" s="168">
        <f>(((AO8+1)/(AP8+1))-1)</f>
        <v>0</v>
      </c>
      <c r="AS8" s="169">
        <f>NORMSDIST(((AQ8-AQ$84)/AQ$85))-0.5</f>
        <v>-0.16749722894898544</v>
      </c>
      <c r="AT8" s="128">
        <v>0</v>
      </c>
      <c r="AU8" s="174"/>
      <c r="AV8" s="167">
        <f>AT8-AU8</f>
        <v>0</v>
      </c>
      <c r="AW8" s="168">
        <f>(((AT8+1)/(AU8+1))-1)</f>
        <v>0</v>
      </c>
      <c r="AX8" s="169">
        <f>NORMSDIST(((AV8-AV$84)/AV$85))-0.5</f>
        <v>-0.0716076268096214</v>
      </c>
      <c r="AY8" s="128">
        <v>20</v>
      </c>
      <c r="AZ8" s="174">
        <v>12</v>
      </c>
      <c r="BA8" s="167">
        <f>AY8-AZ8</f>
        <v>8</v>
      </c>
      <c r="BB8" s="168">
        <f>(((AY8+1)/(AZ8+1))-1)</f>
        <v>0.6153846153846154</v>
      </c>
      <c r="BC8" s="169">
        <f>NORMSDIST(((BA8-BA$84)/BA$85))-0.5</f>
        <v>-0.01885671152036572</v>
      </c>
      <c r="BD8" s="128">
        <v>1</v>
      </c>
      <c r="BE8" s="174">
        <v>1</v>
      </c>
      <c r="BF8" s="167">
        <f>BD8-BE8</f>
        <v>0</v>
      </c>
      <c r="BG8" s="168">
        <f>(((BD8+1)/(BE8+1))-1)</f>
        <v>0</v>
      </c>
      <c r="BH8" s="169">
        <f>NORMSDIST(((BF8-BF$84)/BF$85))-0.5</f>
        <v>0.06529146962938037</v>
      </c>
      <c r="BI8" s="170">
        <f>AVERAGE(BH8,BC8,AX8,AS8,AN8)</f>
        <v>-0.03853401952991844</v>
      </c>
      <c r="BJ8" s="128">
        <v>0</v>
      </c>
      <c r="BK8" s="174">
        <v>0</v>
      </c>
      <c r="BL8" s="167">
        <f>BJ8-BK8</f>
        <v>0</v>
      </c>
      <c r="BM8" s="168">
        <f>(((BJ8+1)/(BK8+1))-1)</f>
        <v>0</v>
      </c>
      <c r="BN8" s="169">
        <f>NORMSDIST(((BL8-BL$84)/BL$85))-0.5</f>
        <v>-0.045963722372012406</v>
      </c>
      <c r="BO8" s="128">
        <v>1</v>
      </c>
      <c r="BP8" s="174">
        <v>1</v>
      </c>
      <c r="BQ8" s="167">
        <f>BO8-BP8</f>
        <v>0</v>
      </c>
      <c r="BR8" s="168">
        <f>(((BO8+1)/(BP8+1))-1)</f>
        <v>0</v>
      </c>
      <c r="BS8" s="169">
        <f>NORMSDIST(((BQ8-BQ$84)/BQ$85))-0.5</f>
        <v>-0.06529146962938037</v>
      </c>
      <c r="BT8" s="128">
        <v>1</v>
      </c>
      <c r="BU8" s="174">
        <v>1</v>
      </c>
      <c r="BV8" s="167">
        <f>BT8-BU8</f>
        <v>0</v>
      </c>
      <c r="BW8" s="168">
        <f>(((BT8+1)/(BU8+1))-1)</f>
        <v>0</v>
      </c>
      <c r="BX8" s="169">
        <f>NORMSDIST(((BV8-BV$84)/BV$85))-0.5</f>
        <v>-0.08032352927732433</v>
      </c>
      <c r="BY8" s="128">
        <v>0</v>
      </c>
      <c r="BZ8" s="174">
        <v>0</v>
      </c>
      <c r="CA8" s="167">
        <f>BY8-BZ8</f>
        <v>0</v>
      </c>
      <c r="CB8" s="168">
        <f>(((BY8+1)/(BZ8+1))-1)</f>
        <v>0</v>
      </c>
      <c r="CC8" s="169">
        <f>NORMSDIST(((CA8-CA$84)/CA$85))-0.5</f>
        <v>-0.06529146962938037</v>
      </c>
      <c r="CD8" s="128">
        <v>1</v>
      </c>
      <c r="CE8" s="174">
        <v>1</v>
      </c>
      <c r="CF8" s="167">
        <f>CD8-CE8</f>
        <v>0</v>
      </c>
      <c r="CG8" s="168">
        <f>(((CD8+1)/(CE8+1))-1)</f>
        <v>0</v>
      </c>
      <c r="CH8" s="169">
        <f>NORMSDIST(((CF8-CF$84)/CF$85))-0.5</f>
        <v>-0.10463871990970536</v>
      </c>
      <c r="CI8" s="170">
        <f>AVERAGE(CH8,CC8,BX8,BS8,BN8)</f>
        <v>-0.07230178216356056</v>
      </c>
      <c r="CJ8" s="128">
        <v>1</v>
      </c>
      <c r="CK8" s="174">
        <v>1</v>
      </c>
      <c r="CL8" s="167">
        <f>CJ8-CK8</f>
        <v>0</v>
      </c>
      <c r="CM8" s="168">
        <f>(((CJ8+1)/(CK8+1))-1)</f>
        <v>0</v>
      </c>
      <c r="CN8" s="169" t="e">
        <f>NORMSDIST(((CL8-CL$84)/CL$85))-0.5</f>
        <v>#DIV/0!</v>
      </c>
      <c r="CO8" s="128">
        <v>0</v>
      </c>
      <c r="CP8" s="174">
        <v>0</v>
      </c>
      <c r="CQ8" s="167">
        <f>CO8-CP8</f>
        <v>0</v>
      </c>
      <c r="CR8" s="168">
        <f>(((CO8+0.01)/(CP8+0.01))-1)</f>
        <v>0</v>
      </c>
      <c r="CS8" s="169">
        <f>NORMSDIST(((CQ8-CQ$84)/CQ$85))-0.5</f>
        <v>-0.09034648986440424</v>
      </c>
      <c r="CT8" s="170">
        <f>AVERAGE(CS8)</f>
        <v>-0.09034648986440424</v>
      </c>
      <c r="CU8" s="128">
        <v>0</v>
      </c>
      <c r="CV8" s="174">
        <v>0</v>
      </c>
      <c r="CW8" s="167">
        <f>CU8-CV8</f>
        <v>0</v>
      </c>
      <c r="CX8" s="168">
        <f>(((CU8+1)/(CV8+1))-1)</f>
        <v>0</v>
      </c>
      <c r="CY8" s="169">
        <f>NORMSDIST(((CW8-CW$84)/CW$85))-0.5</f>
        <v>-0.06676307239891671</v>
      </c>
      <c r="CZ8" s="128">
        <v>0</v>
      </c>
      <c r="DA8" s="174">
        <v>0</v>
      </c>
      <c r="DB8" s="167">
        <f>CZ8-DA8</f>
        <v>0</v>
      </c>
      <c r="DC8" s="168">
        <f>(((CZ8+1)/(DA8+1))-1)</f>
        <v>0</v>
      </c>
      <c r="DD8" s="169">
        <f>NORMSDIST(((DB8-DB$84)/DB$85))-0.5</f>
        <v>-0.0530908735131177</v>
      </c>
      <c r="DE8" s="128">
        <v>0</v>
      </c>
      <c r="DF8" s="174">
        <v>0</v>
      </c>
      <c r="DG8" s="167">
        <f>DE8-DF8</f>
        <v>0</v>
      </c>
      <c r="DH8" s="168">
        <f>(((DE8+1)/(DF8+1))-1)</f>
        <v>0</v>
      </c>
      <c r="DI8" s="169">
        <f>NORMSDIST(((DG8-DG$84)/DG$85))-0.5</f>
        <v>-0.10929851091967663</v>
      </c>
      <c r="DJ8" s="128">
        <v>141</v>
      </c>
      <c r="DK8" s="174">
        <v>322</v>
      </c>
      <c r="DL8" s="167">
        <f>DJ8-DK8</f>
        <v>-181</v>
      </c>
      <c r="DM8" s="168">
        <f>(((DJ8+1)/(DK8+1))-1)</f>
        <v>-0.5603715170278638</v>
      </c>
      <c r="DN8" s="169">
        <f>NORMSDIST(((DL8-DL$84)/DL$85))-0.5</f>
        <v>-0.0554126155532898</v>
      </c>
      <c r="DO8" s="128">
        <v>0</v>
      </c>
      <c r="DP8" s="174">
        <v>1</v>
      </c>
      <c r="DQ8" s="167">
        <f>DO8-DP8</f>
        <v>-1</v>
      </c>
      <c r="DR8" s="168">
        <f>(((DO8+1)/(DP8+1))-1)</f>
        <v>-0.5</v>
      </c>
      <c r="DS8" s="169">
        <f>NORMSDIST(((DQ8-DQ$84)/DQ$85))-0.5</f>
        <v>-0.49901393131325344</v>
      </c>
      <c r="DT8" s="128">
        <v>0</v>
      </c>
      <c r="DU8" s="174">
        <v>0</v>
      </c>
      <c r="DV8" s="167">
        <f>DT8-DU8</f>
        <v>0</v>
      </c>
      <c r="DW8" s="168">
        <f>(((DT8+1)/(DU8+1))-1)</f>
        <v>0</v>
      </c>
      <c r="DX8" s="169">
        <f>NORMSDIST(((DV8-DV$84)/DV$85))-0.5</f>
        <v>-0.093772295626533</v>
      </c>
      <c r="DY8" s="170">
        <f>AVERAGE(DX8,DS8,DN8,DI8,DD8,CY8)</f>
        <v>-0.14622521655413123</v>
      </c>
      <c r="DZ8" s="128">
        <v>34008</v>
      </c>
      <c r="EA8" s="174">
        <v>37166</v>
      </c>
      <c r="EB8" s="167">
        <f>DZ8-EA8</f>
        <v>-3158</v>
      </c>
      <c r="EC8" s="168">
        <f>(((DZ8+1)/(EA8+1))-1)</f>
        <v>-0.08496784782199263</v>
      </c>
      <c r="ED8" s="169">
        <f>NORMSDIST(((EB8-EB$84)/EB$85))-0.5</f>
        <v>-0.009412466190628743</v>
      </c>
      <c r="EE8" s="171">
        <v>0</v>
      </c>
      <c r="EF8" s="174">
        <v>0</v>
      </c>
      <c r="EG8" s="167">
        <f>EE8-EF8</f>
        <v>0</v>
      </c>
      <c r="EH8" s="168">
        <f>(((EE8+1)/(EF8+1))-1)</f>
        <v>0</v>
      </c>
      <c r="EI8" s="169">
        <f>NORMSDIST(((EG8-EG$84)/EG$85))-0.5</f>
        <v>-0.04421326061644004</v>
      </c>
      <c r="EJ8" s="170">
        <f>AVERAGE(EI8,ED8)</f>
        <v>-0.026812863403534393</v>
      </c>
      <c r="EL8" s="112">
        <f>AVERAGE(EG8,EB8,DV8,DQ8,DL8,DG8,DB8,CW8,CQ8,CL8,CF8,CA8,BV8,BQ8,BL8,BF8,BA8,AV8,AQ8,AL8,AF8,AA8,V8,P8,K8,F8)</f>
        <v>-128.26923076923077</v>
      </c>
      <c r="EM8" s="175">
        <f>AVERAGE(EH8,EC8,DW8,DR8,DM8,DH8,DC8,CX8,CR8,CM8,CG8,CB8,BW8,BR8,BM8,BG8,BB8,AW8,AR8,AM8,AG8,AB8,W8,Q8,L8,G8)</f>
        <v>-0.06525466985122721</v>
      </c>
      <c r="EN8" s="176">
        <f>AVERAGE(EI8,ED8,DX8,DS8,DN8,DI8,DD8,CY8,CS8,CH8,CC8,BX8,BS8,BN8,BH8,BC8,AX8,AS8,AN8,AH8,AC8,X8,R8,M8,H8)</f>
        <v>-0.09140171467055035</v>
      </c>
      <c r="EO8" s="164" t="s">
        <v>35</v>
      </c>
      <c r="EP8" s="165"/>
    </row>
    <row r="9" spans="1:146" ht="12.75">
      <c r="A9">
        <v>1</v>
      </c>
      <c r="B9" s="164" t="s">
        <v>53</v>
      </c>
      <c r="C9" s="165"/>
      <c r="D9" s="128">
        <v>0</v>
      </c>
      <c r="E9" s="174">
        <v>0</v>
      </c>
      <c r="F9" s="167">
        <f>D9-E9</f>
        <v>0</v>
      </c>
      <c r="G9" s="168">
        <f>(((D9+1)/(E9+1))-1)</f>
        <v>0</v>
      </c>
      <c r="H9" s="169">
        <f>NORMSDIST(((F9-F$84)/F$85))-0.5</f>
        <v>-0.09316814211660407</v>
      </c>
      <c r="I9" s="128">
        <v>1</v>
      </c>
      <c r="J9" s="174">
        <v>1</v>
      </c>
      <c r="K9" s="167">
        <f>I9-J9</f>
        <v>0</v>
      </c>
      <c r="L9" s="168">
        <f>(((I9+1)/(J9+1))-1)</f>
        <v>0</v>
      </c>
      <c r="M9" s="169">
        <f>NORMSDIST(((K9-K$84)/K$85))-0.5</f>
        <v>-0.06672158101492293</v>
      </c>
      <c r="N9" s="128">
        <v>0</v>
      </c>
      <c r="O9" s="174">
        <v>3</v>
      </c>
      <c r="P9" s="167">
        <f>N9-O9</f>
        <v>-3</v>
      </c>
      <c r="Q9" s="168">
        <f>(((N9+1)/(O9+1))-1)</f>
        <v>-0.75</v>
      </c>
      <c r="R9" s="169">
        <f>NORMSDIST(((P9-P$84)/P$85))-0.5</f>
        <v>-0.18011997282560732</v>
      </c>
      <c r="S9" s="170">
        <f>AVERAGE(R9,M9,H9)</f>
        <v>-0.11333656531904478</v>
      </c>
      <c r="T9" s="128">
        <v>1</v>
      </c>
      <c r="U9" s="174">
        <v>1</v>
      </c>
      <c r="V9" s="167">
        <f>T9-U9</f>
        <v>0</v>
      </c>
      <c r="W9" s="168">
        <f>(((T9+1)/(U9+1))-1)</f>
        <v>0</v>
      </c>
      <c r="X9" s="169">
        <f>NORMSDIST(((V9-V$84)/V$85))-0.5</f>
        <v>-0.02899321146102507</v>
      </c>
      <c r="Y9" s="128">
        <v>0</v>
      </c>
      <c r="Z9" s="174">
        <v>0</v>
      </c>
      <c r="AA9" s="167">
        <f>Y9-Z9</f>
        <v>0</v>
      </c>
      <c r="AB9" s="168">
        <f>(((Y9+1)/(Z9+1))-1)</f>
        <v>0</v>
      </c>
      <c r="AC9" s="169">
        <f>NORMSDIST(((AA9-AA$84)/AA$85))-0.5</f>
        <v>-0.13419970552004928</v>
      </c>
      <c r="AD9" s="128">
        <v>0</v>
      </c>
      <c r="AE9" s="174">
        <v>0</v>
      </c>
      <c r="AF9" s="167">
        <f>AD9-AE9</f>
        <v>0</v>
      </c>
      <c r="AG9" s="168">
        <f>(((AD9+1)/(AE9+1))-1)</f>
        <v>0</v>
      </c>
      <c r="AH9" s="169">
        <f>NORMSDIST(((AF9-AF$84)/AF$85))-0.5</f>
        <v>-0.13419970552004928</v>
      </c>
      <c r="AI9" s="170">
        <f>AVERAGE(AH9,AC9,X9)</f>
        <v>-0.09913087416704121</v>
      </c>
      <c r="AJ9" s="128">
        <v>0</v>
      </c>
      <c r="AK9" s="174">
        <v>0</v>
      </c>
      <c r="AL9" s="167">
        <f>AJ9-AK9</f>
        <v>0</v>
      </c>
      <c r="AM9" s="168">
        <f>(((AJ9+1)/(AK9+1))-1)</f>
        <v>0</v>
      </c>
      <c r="AN9" s="169">
        <f>NORMSDIST(((AL9-AL$84)/AL$85))-0.5</f>
        <v>0</v>
      </c>
      <c r="AO9" s="128">
        <v>1</v>
      </c>
      <c r="AP9" s="174">
        <v>0</v>
      </c>
      <c r="AQ9" s="167">
        <f>AO9-AP9</f>
        <v>1</v>
      </c>
      <c r="AR9" s="168">
        <f>(((AO9+1)/(AP9+1))-1)</f>
        <v>1</v>
      </c>
      <c r="AS9" s="169">
        <f>NORMSDIST(((AQ9-AQ$84)/AQ$85))-0.5</f>
        <v>0.489539332331103</v>
      </c>
      <c r="AT9" s="128">
        <v>0</v>
      </c>
      <c r="AU9" s="174">
        <v>0</v>
      </c>
      <c r="AV9" s="167">
        <f>AT9-AU9</f>
        <v>0</v>
      </c>
      <c r="AW9" s="168">
        <f>(((AT9+1)/(AU9+1))-1)</f>
        <v>0</v>
      </c>
      <c r="AX9" s="169">
        <f>NORMSDIST(((AV9-AV$84)/AV$85))-0.5</f>
        <v>-0.0716076268096214</v>
      </c>
      <c r="AY9" s="128">
        <v>0</v>
      </c>
      <c r="AZ9" s="174">
        <v>0</v>
      </c>
      <c r="BA9" s="167">
        <f>AY9-AZ9</f>
        <v>0</v>
      </c>
      <c r="BB9" s="168">
        <f>(((AY9+1)/(AZ9+1))-1)</f>
        <v>0</v>
      </c>
      <c r="BC9" s="169">
        <f>NORMSDIST(((BA9-BA$84)/BA$85))-0.5</f>
        <v>-0.059314259259181545</v>
      </c>
      <c r="BD9" s="128">
        <v>0</v>
      </c>
      <c r="BE9" s="174">
        <v>0</v>
      </c>
      <c r="BF9" s="167">
        <f>BD9-BE9</f>
        <v>0</v>
      </c>
      <c r="BG9" s="168">
        <f>(((BD9+1)/(BE9+1))-1)</f>
        <v>0</v>
      </c>
      <c r="BH9" s="169">
        <f>NORMSDIST(((BF9-BF$84)/BF$85))-0.5</f>
        <v>0.06529146962938037</v>
      </c>
      <c r="BI9" s="170">
        <f>AVERAGE(BH9,BC9,AX9,AS9,AN9)</f>
        <v>0.0847817831783361</v>
      </c>
      <c r="BJ9" s="128">
        <v>0</v>
      </c>
      <c r="BK9" s="174">
        <v>0</v>
      </c>
      <c r="BL9" s="167">
        <f>BJ9-BK9</f>
        <v>0</v>
      </c>
      <c r="BM9" s="168">
        <f>(((BJ9+1)/(BK9+1))-1)</f>
        <v>0</v>
      </c>
      <c r="BN9" s="169">
        <f>NORMSDIST(((BL9-BL$84)/BL$85))-0.5</f>
        <v>-0.045963722372012406</v>
      </c>
      <c r="BO9" s="128">
        <v>1</v>
      </c>
      <c r="BP9" s="174">
        <v>1</v>
      </c>
      <c r="BQ9" s="167">
        <f>BO9-BP9</f>
        <v>0</v>
      </c>
      <c r="BR9" s="168">
        <f>(((BO9+1)/(BP9+1))-1)</f>
        <v>0</v>
      </c>
      <c r="BS9" s="169">
        <f>NORMSDIST(((BQ9-BQ$84)/BQ$85))-0.5</f>
        <v>-0.06529146962938037</v>
      </c>
      <c r="BT9" s="128">
        <v>0</v>
      </c>
      <c r="BU9" s="174">
        <v>0</v>
      </c>
      <c r="BV9" s="167">
        <f>BT9-BU9</f>
        <v>0</v>
      </c>
      <c r="BW9" s="168">
        <f>(((BT9+1)/(BU9+1))-1)</f>
        <v>0</v>
      </c>
      <c r="BX9" s="169">
        <f>NORMSDIST(((BV9-BV$84)/BV$85))-0.5</f>
        <v>-0.08032352927732433</v>
      </c>
      <c r="BY9" s="128">
        <v>0</v>
      </c>
      <c r="BZ9" s="174">
        <v>0</v>
      </c>
      <c r="CA9" s="167">
        <f>BY9-BZ9</f>
        <v>0</v>
      </c>
      <c r="CB9" s="168">
        <f>(((BY9+1)/(BZ9+1))-1)</f>
        <v>0</v>
      </c>
      <c r="CC9" s="169">
        <f>NORMSDIST(((CA9-CA$84)/CA$85))-0.5</f>
        <v>-0.06529146962938037</v>
      </c>
      <c r="CD9" s="128">
        <v>0</v>
      </c>
      <c r="CE9" s="174">
        <v>0</v>
      </c>
      <c r="CF9" s="167">
        <f>CD9-CE9</f>
        <v>0</v>
      </c>
      <c r="CG9" s="168">
        <f>(((CD9+1)/(CE9+1))-1)</f>
        <v>0</v>
      </c>
      <c r="CH9" s="169">
        <f>NORMSDIST(((CF9-CF$84)/CF$85))-0.5</f>
        <v>-0.10463871990970536</v>
      </c>
      <c r="CI9" s="170">
        <f>AVERAGE(CH9,CC9,BX9,BS9,BN9)</f>
        <v>-0.07230178216356056</v>
      </c>
      <c r="CJ9" s="128">
        <v>1</v>
      </c>
      <c r="CK9" s="174">
        <v>1</v>
      </c>
      <c r="CL9" s="167">
        <f>CJ9-CK9</f>
        <v>0</v>
      </c>
      <c r="CM9" s="168">
        <f>(((CJ9+1)/(CK9+1))-1)</f>
        <v>0</v>
      </c>
      <c r="CN9" s="169" t="e">
        <f>NORMSDIST(((CL9-CL$84)/CL$85))-0.5</f>
        <v>#DIV/0!</v>
      </c>
      <c r="CO9" s="128">
        <v>0</v>
      </c>
      <c r="CP9" s="174">
        <v>0</v>
      </c>
      <c r="CQ9" s="167">
        <f>CO9-CP9</f>
        <v>0</v>
      </c>
      <c r="CR9" s="168">
        <f>(((CO9+0.01)/(CP9+0.01))-1)</f>
        <v>0</v>
      </c>
      <c r="CS9" s="169">
        <f>NORMSDIST(((CQ9-CQ$84)/CQ$85))-0.5</f>
        <v>-0.09034648986440424</v>
      </c>
      <c r="CT9" s="170">
        <f>AVERAGE(CS9)</f>
        <v>-0.09034648986440424</v>
      </c>
      <c r="CU9" s="128">
        <v>0</v>
      </c>
      <c r="CV9" s="174">
        <v>0</v>
      </c>
      <c r="CW9" s="167">
        <f>CU9-CV9</f>
        <v>0</v>
      </c>
      <c r="CX9" s="168">
        <f>(((CU9+1)/(CV9+1))-1)</f>
        <v>0</v>
      </c>
      <c r="CY9" s="169">
        <f>NORMSDIST(((CW9-CW$84)/CW$85))-0.5</f>
        <v>-0.06676307239891671</v>
      </c>
      <c r="CZ9" s="128">
        <v>0</v>
      </c>
      <c r="DA9" s="174">
        <v>0</v>
      </c>
      <c r="DB9" s="167">
        <f>CZ9-DA9</f>
        <v>0</v>
      </c>
      <c r="DC9" s="168">
        <f>(((CZ9+1)/(DA9+1))-1)</f>
        <v>0</v>
      </c>
      <c r="DD9" s="169">
        <f>NORMSDIST(((DB9-DB$84)/DB$85))-0.5</f>
        <v>-0.0530908735131177</v>
      </c>
      <c r="DE9" s="128">
        <v>0</v>
      </c>
      <c r="DF9" s="174">
        <v>0</v>
      </c>
      <c r="DG9" s="167">
        <f>DE9-DF9</f>
        <v>0</v>
      </c>
      <c r="DH9" s="168">
        <f>(((DE9+1)/(DF9+1))-1)</f>
        <v>0</v>
      </c>
      <c r="DI9" s="169">
        <f>NORMSDIST(((DG9-DG$84)/DG$85))-0.5</f>
        <v>-0.10929851091967663</v>
      </c>
      <c r="DJ9" s="128">
        <v>0</v>
      </c>
      <c r="DK9" s="174">
        <v>0</v>
      </c>
      <c r="DL9" s="167">
        <f>DJ9-DK9</f>
        <v>0</v>
      </c>
      <c r="DM9" s="168">
        <f>(((DJ9+1)/(DK9+1))-1)</f>
        <v>0</v>
      </c>
      <c r="DN9" s="169">
        <f>NORMSDIST(((DL9-DL$84)/DL$85))-0.5</f>
        <v>-0.05465649203645501</v>
      </c>
      <c r="DO9" s="128">
        <v>0</v>
      </c>
      <c r="DP9" s="174">
        <v>0</v>
      </c>
      <c r="DQ9" s="167">
        <f>DO9-DP9</f>
        <v>0</v>
      </c>
      <c r="DR9" s="168">
        <f>(((DO9+1)/(DP9+1))-1)</f>
        <v>0</v>
      </c>
      <c r="DS9" s="169">
        <f>NORMSDIST(((DQ9-DQ$84)/DQ$85))-0.5</f>
        <v>0.00019819923204855705</v>
      </c>
      <c r="DT9" s="128">
        <v>0</v>
      </c>
      <c r="DU9" s="174">
        <v>0</v>
      </c>
      <c r="DV9" s="167">
        <f>DT9-DU9</f>
        <v>0</v>
      </c>
      <c r="DW9" s="168">
        <f>(((DT9+1)/(DU9+1))-1)</f>
        <v>0</v>
      </c>
      <c r="DX9" s="169">
        <f>NORMSDIST(((DV9-DV$84)/DV$85))-0.5</f>
        <v>-0.093772295626533</v>
      </c>
      <c r="DY9" s="170">
        <f>AVERAGE(DX9,DS9,DN9,DI9,DD9,CY9)</f>
        <v>-0.06289717421044175</v>
      </c>
      <c r="DZ9" s="128">
        <v>17190</v>
      </c>
      <c r="EA9" s="174">
        <v>26043</v>
      </c>
      <c r="EB9" s="167">
        <f>DZ9-EA9</f>
        <v>-8853</v>
      </c>
      <c r="EC9" s="168">
        <f>(((DZ9+1)/(EA9+1))-1)</f>
        <v>-0.3399247427430502</v>
      </c>
      <c r="ED9" s="169">
        <f>NORMSDIST(((EB9-EB$84)/EB$85))-0.5</f>
        <v>-0.2738754890581031</v>
      </c>
      <c r="EE9" s="171">
        <v>0</v>
      </c>
      <c r="EF9" s="174">
        <v>0</v>
      </c>
      <c r="EG9" s="167">
        <f>EE9-EF9</f>
        <v>0</v>
      </c>
      <c r="EH9" s="168">
        <f>(((EE9+1)/(EF9+1))-1)</f>
        <v>0</v>
      </c>
      <c r="EI9" s="169">
        <f>NORMSDIST(((EG9-EG$84)/EG$85))-0.5</f>
        <v>-0.04421326061644004</v>
      </c>
      <c r="EJ9" s="170">
        <f>AVERAGE(EI9,ED9)</f>
        <v>-0.15904437483727157</v>
      </c>
      <c r="EL9" s="112">
        <f>AVERAGE(EG9,EB9,DV9,DQ9,DL9,DG9,DB9,CW9,CQ9,CL9,CF9,CA9,BV9,BQ9,BL9,BF9,BA9,AV9,AQ9,AL9,AF9,AA9,V9,P9,K9,F9)</f>
        <v>-340.5769230769231</v>
      </c>
      <c r="EM9" s="175">
        <f>AVERAGE(EH9,EC9,DW9,DR9,DM9,DH9,DC9,CX9,CR9,CM9,CG9,CB9,BW9,BR9,BM9,BG9,BB9,AW9,AR9,AM9,AG9,AB9,W9,Q9,L9,G9)</f>
        <v>-0.0034586439516557763</v>
      </c>
      <c r="EN9" s="176">
        <f>AVERAGE(EI9,ED9,DX9,DS9,DN9,DI9,DD9,CY9,CS9,CH9,CC9,BX9,BS9,BN9,BH9,BC9,AX9,AS9,AN9,AH9,AC9,X9,R9,M9,H9)</f>
        <v>-0.05443282392743913</v>
      </c>
      <c r="EO9" s="164" t="s">
        <v>53</v>
      </c>
      <c r="EP9" s="165"/>
    </row>
    <row r="10" spans="1:146" ht="12.75">
      <c r="A10">
        <v>1</v>
      </c>
      <c r="B10" s="164" t="s">
        <v>36</v>
      </c>
      <c r="C10" s="165"/>
      <c r="D10" s="128">
        <v>0</v>
      </c>
      <c r="E10" s="174">
        <v>0</v>
      </c>
      <c r="F10" s="167">
        <f>D10-E10</f>
        <v>0</v>
      </c>
      <c r="G10" s="168">
        <f>(((D10+1)/(E10+1))-1)</f>
        <v>0</v>
      </c>
      <c r="H10" s="169">
        <f>NORMSDIST(((F10-F$84)/F$85))-0.5</f>
        <v>-0.09316814211660407</v>
      </c>
      <c r="I10" s="128">
        <v>3</v>
      </c>
      <c r="J10" s="174">
        <v>2</v>
      </c>
      <c r="K10" s="167">
        <f>I10-J10</f>
        <v>1</v>
      </c>
      <c r="L10" s="168">
        <f>(((I10+1)/(J10+1))-1)</f>
        <v>0.33333333333333326</v>
      </c>
      <c r="M10" s="169">
        <f>NORMSDIST(((K10-K$84)/K$85))-0.5</f>
        <v>0.14209818441134725</v>
      </c>
      <c r="N10" s="128">
        <v>0</v>
      </c>
      <c r="O10" s="174">
        <v>5</v>
      </c>
      <c r="P10" s="167">
        <f>N10-O10</f>
        <v>-5</v>
      </c>
      <c r="Q10" s="168">
        <f>(((N10+1)/(O10+1))-1)</f>
        <v>-0.8333333333333334</v>
      </c>
      <c r="R10" s="169">
        <f>NORMSDIST(((P10-P$84)/P$85))-0.5</f>
        <v>-0.3638109681098507</v>
      </c>
      <c r="S10" s="170">
        <f>AVERAGE(R10,M10,H10)</f>
        <v>-0.10496030860503584</v>
      </c>
      <c r="T10" s="128">
        <v>0</v>
      </c>
      <c r="U10" s="174">
        <v>0</v>
      </c>
      <c r="V10" s="167">
        <f>T10-U10</f>
        <v>0</v>
      </c>
      <c r="W10" s="168">
        <f>(((T10+1)/(U10+1))-1)</f>
        <v>0</v>
      </c>
      <c r="X10" s="169">
        <f>NORMSDIST(((V10-V$84)/V$85))-0.5</f>
        <v>-0.02899321146102507</v>
      </c>
      <c r="Y10" s="128">
        <v>0</v>
      </c>
      <c r="Z10" s="174">
        <v>0</v>
      </c>
      <c r="AA10" s="167">
        <f>Y10-Z10</f>
        <v>0</v>
      </c>
      <c r="AB10" s="168">
        <f>(((Y10+1)/(Z10+1))-1)</f>
        <v>0</v>
      </c>
      <c r="AC10" s="169">
        <f>NORMSDIST(((AA10-AA$84)/AA$85))-0.5</f>
        <v>-0.13419970552004928</v>
      </c>
      <c r="AD10" s="128">
        <v>0</v>
      </c>
      <c r="AE10" s="174">
        <v>0</v>
      </c>
      <c r="AF10" s="167">
        <f>AD10-AE10</f>
        <v>0</v>
      </c>
      <c r="AG10" s="168">
        <f>(((AD10+1)/(AE10+1))-1)</f>
        <v>0</v>
      </c>
      <c r="AH10" s="169">
        <f>NORMSDIST(((AF10-AF$84)/AF$85))-0.5</f>
        <v>-0.13419970552004928</v>
      </c>
      <c r="AI10" s="170">
        <f>AVERAGE(AH10,AC10,X10)</f>
        <v>-0.09913087416704121</v>
      </c>
      <c r="AJ10" s="128">
        <v>0</v>
      </c>
      <c r="AK10" s="174">
        <v>0</v>
      </c>
      <c r="AL10" s="167">
        <f>AJ10-AK10</f>
        <v>0</v>
      </c>
      <c r="AM10" s="168">
        <f>(((AJ10+1)/(AK10+1))-1)</f>
        <v>0</v>
      </c>
      <c r="AN10" s="169">
        <f>NORMSDIST(((AL10-AL$84)/AL$85))-0.5</f>
        <v>0</v>
      </c>
      <c r="AO10" s="128">
        <v>0</v>
      </c>
      <c r="AP10" s="174">
        <v>0</v>
      </c>
      <c r="AQ10" s="167">
        <f>AO10-AP10</f>
        <v>0</v>
      </c>
      <c r="AR10" s="168">
        <f>(((AO10+1)/(AP10+1))-1)</f>
        <v>0</v>
      </c>
      <c r="AS10" s="169">
        <f>NORMSDIST(((AQ10-AQ$84)/AQ$85))-0.5</f>
        <v>-0.16749722894898544</v>
      </c>
      <c r="AT10" s="128">
        <v>0</v>
      </c>
      <c r="AU10" s="174">
        <v>0</v>
      </c>
      <c r="AV10" s="167">
        <f>AT10-AU10</f>
        <v>0</v>
      </c>
      <c r="AW10" s="168">
        <f>(((AT10+1)/(AU10+1))-1)</f>
        <v>0</v>
      </c>
      <c r="AX10" s="169">
        <f>NORMSDIST(((AV10-AV$84)/AV$85))-0.5</f>
        <v>-0.0716076268096214</v>
      </c>
      <c r="AY10" s="128">
        <v>0</v>
      </c>
      <c r="AZ10" s="174">
        <v>0</v>
      </c>
      <c r="BA10" s="167">
        <f>AY10-AZ10</f>
        <v>0</v>
      </c>
      <c r="BB10" s="168">
        <f>(((AY10+1)/(AZ10+1))-1)</f>
        <v>0</v>
      </c>
      <c r="BC10" s="169">
        <f>NORMSDIST(((BA10-BA$84)/BA$85))-0.5</f>
        <v>-0.059314259259181545</v>
      </c>
      <c r="BD10" s="128">
        <v>0</v>
      </c>
      <c r="BE10" s="174">
        <v>0</v>
      </c>
      <c r="BF10" s="167">
        <f>BD10-BE10</f>
        <v>0</v>
      </c>
      <c r="BG10" s="168">
        <f>(((BD10+1)/(BE10+1))-1)</f>
        <v>0</v>
      </c>
      <c r="BH10" s="169">
        <f>NORMSDIST(((BF10-BF$84)/BF$85))-0.5</f>
        <v>0.06529146962938037</v>
      </c>
      <c r="BI10" s="170">
        <f>AVERAGE(BH10,BC10,AX10,AS10,AN10)</f>
        <v>-0.0466255290776816</v>
      </c>
      <c r="BJ10" s="128">
        <v>0</v>
      </c>
      <c r="BK10" s="174">
        <v>0</v>
      </c>
      <c r="BL10" s="167">
        <f>BJ10-BK10</f>
        <v>0</v>
      </c>
      <c r="BM10" s="168">
        <f>(((BJ10+1)/(BK10+1))-1)</f>
        <v>0</v>
      </c>
      <c r="BN10" s="169">
        <f>NORMSDIST(((BL10-BL$84)/BL$85))-0.5</f>
        <v>-0.045963722372012406</v>
      </c>
      <c r="BO10" s="128">
        <v>1</v>
      </c>
      <c r="BP10" s="174">
        <v>1</v>
      </c>
      <c r="BQ10" s="167">
        <f>BO10-BP10</f>
        <v>0</v>
      </c>
      <c r="BR10" s="168">
        <f>(((BO10+1)/(BP10+1))-1)</f>
        <v>0</v>
      </c>
      <c r="BS10" s="169">
        <f>NORMSDIST(((BQ10-BQ$84)/BQ$85))-0.5</f>
        <v>-0.06529146962938037</v>
      </c>
      <c r="BT10" s="128">
        <v>0</v>
      </c>
      <c r="BU10" s="174">
        <v>0</v>
      </c>
      <c r="BV10" s="167">
        <f>BT10-BU10</f>
        <v>0</v>
      </c>
      <c r="BW10" s="168">
        <f>(((BT10+1)/(BU10+1))-1)</f>
        <v>0</v>
      </c>
      <c r="BX10" s="169">
        <f>NORMSDIST(((BV10-BV$84)/BV$85))-0.5</f>
        <v>-0.08032352927732433</v>
      </c>
      <c r="BY10" s="128">
        <v>0</v>
      </c>
      <c r="BZ10" s="174">
        <v>0</v>
      </c>
      <c r="CA10" s="167">
        <f>BY10-BZ10</f>
        <v>0</v>
      </c>
      <c r="CB10" s="168">
        <f>(((BY10+1)/(BZ10+1))-1)</f>
        <v>0</v>
      </c>
      <c r="CC10" s="169">
        <f>NORMSDIST(((CA10-CA$84)/CA$85))-0.5</f>
        <v>-0.06529146962938037</v>
      </c>
      <c r="CD10" s="128">
        <v>1</v>
      </c>
      <c r="CE10" s="174">
        <v>1</v>
      </c>
      <c r="CF10" s="167">
        <f>CD10-CE10</f>
        <v>0</v>
      </c>
      <c r="CG10" s="168">
        <f>(((CD10+1)/(CE10+1))-1)</f>
        <v>0</v>
      </c>
      <c r="CH10" s="169">
        <f>NORMSDIST(((CF10-CF$84)/CF$85))-0.5</f>
        <v>-0.10463871990970536</v>
      </c>
      <c r="CI10" s="170">
        <f>AVERAGE(CH10,CC10,BX10,BS10,BN10)</f>
        <v>-0.07230178216356056</v>
      </c>
      <c r="CJ10" s="128">
        <v>1</v>
      </c>
      <c r="CK10" s="174">
        <v>1</v>
      </c>
      <c r="CL10" s="167">
        <f>CJ10-CK10</f>
        <v>0</v>
      </c>
      <c r="CM10" s="168">
        <f>(((CJ10+1)/(CK10+1))-1)</f>
        <v>0</v>
      </c>
      <c r="CN10" s="169" t="e">
        <f>NORMSDIST(((CL10-CL$84)/CL$85))-0.5</f>
        <v>#DIV/0!</v>
      </c>
      <c r="CO10" s="128">
        <v>0</v>
      </c>
      <c r="CP10" s="174">
        <v>0</v>
      </c>
      <c r="CQ10" s="167">
        <f>CO10-CP10</f>
        <v>0</v>
      </c>
      <c r="CR10" s="168">
        <f>(((CO10+0.01)/(CP10+0.01))-1)</f>
        <v>0</v>
      </c>
      <c r="CS10" s="169">
        <f>NORMSDIST(((CQ10-CQ$84)/CQ$85))-0.5</f>
        <v>-0.09034648986440424</v>
      </c>
      <c r="CT10" s="170">
        <f>AVERAGE(CS10)</f>
        <v>-0.09034648986440424</v>
      </c>
      <c r="CU10" s="128">
        <v>0</v>
      </c>
      <c r="CV10" s="174">
        <v>0</v>
      </c>
      <c r="CW10" s="167">
        <f>CU10-CV10</f>
        <v>0</v>
      </c>
      <c r="CX10" s="168">
        <f>(((CU10+1)/(CV10+1))-1)</f>
        <v>0</v>
      </c>
      <c r="CY10" s="169">
        <f>NORMSDIST(((CW10-CW$84)/CW$85))-0.5</f>
        <v>-0.06676307239891671</v>
      </c>
      <c r="CZ10" s="128">
        <v>0</v>
      </c>
      <c r="DA10" s="174">
        <v>0</v>
      </c>
      <c r="DB10" s="167">
        <f>CZ10-DA10</f>
        <v>0</v>
      </c>
      <c r="DC10" s="168">
        <f>(((CZ10+1)/(DA10+1))-1)</f>
        <v>0</v>
      </c>
      <c r="DD10" s="169">
        <f>NORMSDIST(((DB10-DB$84)/DB$85))-0.5</f>
        <v>-0.0530908735131177</v>
      </c>
      <c r="DE10" s="128">
        <v>0</v>
      </c>
      <c r="DF10" s="174">
        <v>0</v>
      </c>
      <c r="DG10" s="167">
        <f>DE10-DF10</f>
        <v>0</v>
      </c>
      <c r="DH10" s="168">
        <f>(((DE10+1)/(DF10+1))-1)</f>
        <v>0</v>
      </c>
      <c r="DI10" s="169">
        <f>NORMSDIST(((DG10-DG$84)/DG$85))-0.5</f>
        <v>-0.10929851091967663</v>
      </c>
      <c r="DJ10" s="128">
        <v>0</v>
      </c>
      <c r="DK10" s="174">
        <v>0</v>
      </c>
      <c r="DL10" s="167">
        <f>DJ10-DK10</f>
        <v>0</v>
      </c>
      <c r="DM10" s="168">
        <f>(((DJ10+1)/(DK10+1))-1)</f>
        <v>0</v>
      </c>
      <c r="DN10" s="169">
        <f>NORMSDIST(((DL10-DL$84)/DL$85))-0.5</f>
        <v>-0.05465649203645501</v>
      </c>
      <c r="DO10" s="128">
        <v>0</v>
      </c>
      <c r="DP10" s="174">
        <v>0</v>
      </c>
      <c r="DQ10" s="167">
        <f>DO10-DP10</f>
        <v>0</v>
      </c>
      <c r="DR10" s="168">
        <f>(((DO10+1)/(DP10+1))-1)</f>
        <v>0</v>
      </c>
      <c r="DS10" s="169">
        <f>NORMSDIST(((DQ10-DQ$84)/DQ$85))-0.5</f>
        <v>0.00019819923204855705</v>
      </c>
      <c r="DT10" s="128">
        <v>0</v>
      </c>
      <c r="DU10" s="174">
        <v>0</v>
      </c>
      <c r="DV10" s="167">
        <f>DT10-DU10</f>
        <v>0</v>
      </c>
      <c r="DW10" s="168">
        <f>(((DT10+1)/(DU10+1))-1)</f>
        <v>0</v>
      </c>
      <c r="DX10" s="169">
        <f>NORMSDIST(((DV10-DV$84)/DV$85))-0.5</f>
        <v>-0.093772295626533</v>
      </c>
      <c r="DY10" s="170">
        <f>AVERAGE(DX10,DS10,DN10,DI10,DD10,CY10)</f>
        <v>-0.06289717421044175</v>
      </c>
      <c r="DZ10" s="128">
        <v>11780</v>
      </c>
      <c r="EA10" s="174">
        <v>12601</v>
      </c>
      <c r="EB10" s="167">
        <f>DZ10-EA10</f>
        <v>-821</v>
      </c>
      <c r="EC10" s="168">
        <f>(((DZ10+1)/(EA10+1))-1)</f>
        <v>-0.06514838914458021</v>
      </c>
      <c r="ED10" s="169">
        <f>NORMSDIST(((EB10-EB$84)/EB$85))-0.5</f>
        <v>0.10840992318162634</v>
      </c>
      <c r="EE10" s="171">
        <v>0</v>
      </c>
      <c r="EF10" s="174">
        <v>0</v>
      </c>
      <c r="EG10" s="167">
        <f>EE10-EF10</f>
        <v>0</v>
      </c>
      <c r="EH10" s="168">
        <f>(((EE10+1)/(EF10+1))-1)</f>
        <v>0</v>
      </c>
      <c r="EI10" s="169">
        <f>NORMSDIST(((EG10-EG$84)/EG$85))-0.5</f>
        <v>-0.04421326061644004</v>
      </c>
      <c r="EJ10" s="170">
        <f>AVERAGE(EI10,ED10)</f>
        <v>0.03209833128259315</v>
      </c>
      <c r="EL10" s="112">
        <f>AVERAGE(EG10,EB10,DV10,DQ10,DL10,DG10,DB10,CW10,CQ10,CL10,CF10,CA10,BV10,BQ10,BL10,BF10,BA10,AV10,AQ10,AL10,AF10,AA10,V10,P10,K10,F10)</f>
        <v>-31.73076923076923</v>
      </c>
      <c r="EM10" s="175">
        <f>AVERAGE(EH10,EC10,DW10,DR10,DM10,DH10,DC10,CX10,CR10,CM10,CG10,CB10,BW10,BR10,BM10,BG10,BB10,AW10,AR10,AM10,AG10,AB10,W10,Q10,L10,G10)</f>
        <v>-0.021736476505560782</v>
      </c>
      <c r="EN10" s="176">
        <f>AVERAGE(EI10,ED10,DX10,DS10,DN10,DI10,DD10,CY10,CS10,CH10,CC10,BX10,BS10,BN10,BH10,BC10,AX10,AS10,AN10,AH10,AC10,X10,R10,M10,H10)</f>
        <v>-0.06441771908337242</v>
      </c>
      <c r="EO10" s="164" t="s">
        <v>36</v>
      </c>
      <c r="EP10" s="165"/>
    </row>
    <row r="11" spans="1:146" ht="12.75">
      <c r="A11">
        <v>1</v>
      </c>
      <c r="B11" s="164" t="s">
        <v>63</v>
      </c>
      <c r="C11" s="165"/>
      <c r="D11" s="128">
        <v>1</v>
      </c>
      <c r="E11" s="174">
        <v>1</v>
      </c>
      <c r="F11" s="167">
        <f>D11-E11</f>
        <v>0</v>
      </c>
      <c r="G11" s="168">
        <f>(((D11+1)/(E11+1))-1)</f>
        <v>0</v>
      </c>
      <c r="H11" s="169">
        <f>NORMSDIST(((F11-F$84)/F$85))-0.5</f>
        <v>-0.09316814211660407</v>
      </c>
      <c r="I11" s="128">
        <v>0</v>
      </c>
      <c r="J11" s="174">
        <v>0</v>
      </c>
      <c r="K11" s="167">
        <f>I11-J11</f>
        <v>0</v>
      </c>
      <c r="L11" s="168">
        <f>(((I11+1)/(J11+1))-1)</f>
        <v>0</v>
      </c>
      <c r="M11" s="169">
        <f>NORMSDIST(((K11-K$84)/K$85))-0.5</f>
        <v>-0.06672158101492293</v>
      </c>
      <c r="N11" s="128">
        <v>0</v>
      </c>
      <c r="O11" s="174">
        <v>2</v>
      </c>
      <c r="P11" s="167">
        <f>N11-O11</f>
        <v>-2</v>
      </c>
      <c r="Q11" s="168">
        <f>(((N11+1)/(O11+1))-1)</f>
        <v>-0.6666666666666667</v>
      </c>
      <c r="R11" s="169">
        <f>NORMSDIST(((P11-P$84)/P$85))-0.5</f>
        <v>-0.06089950337916006</v>
      </c>
      <c r="S11" s="170">
        <f>AVERAGE(R11,M11,H11)</f>
        <v>-0.07359640883689568</v>
      </c>
      <c r="T11" s="128">
        <v>1</v>
      </c>
      <c r="U11" s="174">
        <v>1</v>
      </c>
      <c r="V11" s="167">
        <f>T11-U11</f>
        <v>0</v>
      </c>
      <c r="W11" s="168">
        <f>(((T11+1)/(U11+1))-1)</f>
        <v>0</v>
      </c>
      <c r="X11" s="169">
        <f>NORMSDIST(((V11-V$84)/V$85))-0.5</f>
        <v>-0.02899321146102507</v>
      </c>
      <c r="Y11" s="128">
        <v>0</v>
      </c>
      <c r="Z11" s="174">
        <v>0</v>
      </c>
      <c r="AA11" s="167">
        <f>Y11-Z11</f>
        <v>0</v>
      </c>
      <c r="AB11" s="168">
        <f>(((Y11+1)/(Z11+1))-1)</f>
        <v>0</v>
      </c>
      <c r="AC11" s="169">
        <f>NORMSDIST(((AA11-AA$84)/AA$85))-0.5</f>
        <v>-0.13419970552004928</v>
      </c>
      <c r="AD11" s="128">
        <v>0</v>
      </c>
      <c r="AE11" s="174">
        <v>0</v>
      </c>
      <c r="AF11" s="167">
        <f>AD11-AE11</f>
        <v>0</v>
      </c>
      <c r="AG11" s="168">
        <f>(((AD11+1)/(AE11+1))-1)</f>
        <v>0</v>
      </c>
      <c r="AH11" s="169">
        <f>NORMSDIST(((AF11-AF$84)/AF$85))-0.5</f>
        <v>-0.13419970552004928</v>
      </c>
      <c r="AI11" s="170">
        <f>AVERAGE(AH11,AC11,X11)</f>
        <v>-0.09913087416704121</v>
      </c>
      <c r="AJ11" s="128">
        <v>0</v>
      </c>
      <c r="AK11" s="174">
        <v>0</v>
      </c>
      <c r="AL11" s="167">
        <f>AJ11-AK11</f>
        <v>0</v>
      </c>
      <c r="AM11" s="168">
        <f>(((AJ11+1)/(AK11+1))-1)</f>
        <v>0</v>
      </c>
      <c r="AN11" s="169">
        <f>NORMSDIST(((AL11-AL$84)/AL$85))-0.5</f>
        <v>0</v>
      </c>
      <c r="AO11" s="128">
        <v>0</v>
      </c>
      <c r="AP11" s="174">
        <v>0</v>
      </c>
      <c r="AQ11" s="167">
        <f>AO11-AP11</f>
        <v>0</v>
      </c>
      <c r="AR11" s="168">
        <f>(((AO11+1)/(AP11+1))-1)</f>
        <v>0</v>
      </c>
      <c r="AS11" s="169">
        <f>NORMSDIST(((AQ11-AQ$84)/AQ$85))-0.5</f>
        <v>-0.16749722894898544</v>
      </c>
      <c r="AT11" s="128">
        <v>0</v>
      </c>
      <c r="AU11" s="174">
        <v>0</v>
      </c>
      <c r="AV11" s="167">
        <f>AT11-AU11</f>
        <v>0</v>
      </c>
      <c r="AW11" s="168">
        <f>(((AT11+1)/(AU11+1))-1)</f>
        <v>0</v>
      </c>
      <c r="AX11" s="169">
        <f>NORMSDIST(((AV11-AV$84)/AV$85))-0.5</f>
        <v>-0.0716076268096214</v>
      </c>
      <c r="AY11" s="128">
        <v>0</v>
      </c>
      <c r="AZ11" s="174">
        <v>0</v>
      </c>
      <c r="BA11" s="167">
        <f>AY11-AZ11</f>
        <v>0</v>
      </c>
      <c r="BB11" s="168">
        <f>(((AY11+1)/(AZ11+1))-1)</f>
        <v>0</v>
      </c>
      <c r="BC11" s="169">
        <f>NORMSDIST(((BA11-BA$84)/BA$85))-0.5</f>
        <v>-0.059314259259181545</v>
      </c>
      <c r="BD11" s="128">
        <v>0</v>
      </c>
      <c r="BE11" s="174">
        <v>0</v>
      </c>
      <c r="BF11" s="167">
        <f>BD11-BE11</f>
        <v>0</v>
      </c>
      <c r="BG11" s="168">
        <f>(((BD11+1)/(BE11+1))-1)</f>
        <v>0</v>
      </c>
      <c r="BH11" s="169">
        <f>NORMSDIST(((BF11-BF$84)/BF$85))-0.5</f>
        <v>0.06529146962938037</v>
      </c>
      <c r="BI11" s="170">
        <f>AVERAGE(BH11,BC11,AX11,AS11,AN11)</f>
        <v>-0.0466255290776816</v>
      </c>
      <c r="BJ11" s="128">
        <v>0</v>
      </c>
      <c r="BK11" s="174">
        <v>0</v>
      </c>
      <c r="BL11" s="167">
        <f>BJ11-BK11</f>
        <v>0</v>
      </c>
      <c r="BM11" s="168">
        <f>(((BJ11+1)/(BK11+1))-1)</f>
        <v>0</v>
      </c>
      <c r="BN11" s="169">
        <f>NORMSDIST(((BL11-BL$84)/BL$85))-0.5</f>
        <v>-0.045963722372012406</v>
      </c>
      <c r="BO11" s="128">
        <v>1</v>
      </c>
      <c r="BP11" s="174">
        <v>1</v>
      </c>
      <c r="BQ11" s="167">
        <f>BO11-BP11</f>
        <v>0</v>
      </c>
      <c r="BR11" s="168">
        <f>(((BO11+1)/(BP11+1))-1)</f>
        <v>0</v>
      </c>
      <c r="BS11" s="169">
        <f>NORMSDIST(((BQ11-BQ$84)/BQ$85))-0.5</f>
        <v>-0.06529146962938037</v>
      </c>
      <c r="BT11" s="128">
        <v>1</v>
      </c>
      <c r="BU11" s="174">
        <v>1</v>
      </c>
      <c r="BV11" s="167">
        <f>BT11-BU11</f>
        <v>0</v>
      </c>
      <c r="BW11" s="168">
        <f>(((BT11+1)/(BU11+1))-1)</f>
        <v>0</v>
      </c>
      <c r="BX11" s="169">
        <f>NORMSDIST(((BV11-BV$84)/BV$85))-0.5</f>
        <v>-0.08032352927732433</v>
      </c>
      <c r="BY11" s="128">
        <v>0</v>
      </c>
      <c r="BZ11" s="174">
        <v>0</v>
      </c>
      <c r="CA11" s="167">
        <f>BY11-BZ11</f>
        <v>0</v>
      </c>
      <c r="CB11" s="168">
        <f>(((BY11+1)/(BZ11+1))-1)</f>
        <v>0</v>
      </c>
      <c r="CC11" s="169">
        <f>NORMSDIST(((CA11-CA$84)/CA$85))-0.5</f>
        <v>-0.06529146962938037</v>
      </c>
      <c r="CD11" s="128">
        <v>1</v>
      </c>
      <c r="CE11" s="174">
        <v>1</v>
      </c>
      <c r="CF11" s="167">
        <f>CD11-CE11</f>
        <v>0</v>
      </c>
      <c r="CG11" s="168">
        <f>(((CD11+1)/(CE11+1))-1)</f>
        <v>0</v>
      </c>
      <c r="CH11" s="169">
        <f>NORMSDIST(((CF11-CF$84)/CF$85))-0.5</f>
        <v>-0.10463871990970536</v>
      </c>
      <c r="CI11" s="170">
        <f>AVERAGE(CH11,CC11,BX11,BS11,BN11)</f>
        <v>-0.07230178216356056</v>
      </c>
      <c r="CJ11" s="128">
        <v>1</v>
      </c>
      <c r="CK11" s="174">
        <v>1</v>
      </c>
      <c r="CL11" s="167">
        <f>CJ11-CK11</f>
        <v>0</v>
      </c>
      <c r="CM11" s="168">
        <f>(((CJ11+1)/(CK11+1))-1)</f>
        <v>0</v>
      </c>
      <c r="CN11" s="169" t="e">
        <f>NORMSDIST(((CL11-CL$84)/CL$85))-0.5</f>
        <v>#DIV/0!</v>
      </c>
      <c r="CO11" s="128">
        <v>0</v>
      </c>
      <c r="CP11" s="174">
        <v>0</v>
      </c>
      <c r="CQ11" s="167">
        <f>CO11-CP11</f>
        <v>0</v>
      </c>
      <c r="CR11" s="168">
        <f>(((CO11+0.01)/(CP11+0.01))-1)</f>
        <v>0</v>
      </c>
      <c r="CS11" s="169">
        <f>NORMSDIST(((CQ11-CQ$84)/CQ$85))-0.5</f>
        <v>-0.09034648986440424</v>
      </c>
      <c r="CT11" s="170">
        <f>AVERAGE(CS11)</f>
        <v>-0.09034648986440424</v>
      </c>
      <c r="CU11" s="128">
        <v>0</v>
      </c>
      <c r="CV11" s="174">
        <v>157430</v>
      </c>
      <c r="CW11" s="167">
        <f>CU11-CV11</f>
        <v>-157430</v>
      </c>
      <c r="CX11" s="168">
        <f>(((CU11+1)/(CV11+1))-1)</f>
        <v>-0.9999936480108746</v>
      </c>
      <c r="CY11" s="169">
        <f>NORMSDIST(((CW11-CW$84)/CW$85))-0.5</f>
        <v>-0.06731370255630909</v>
      </c>
      <c r="CZ11" s="128">
        <v>0</v>
      </c>
      <c r="DA11" s="174">
        <v>27</v>
      </c>
      <c r="DB11" s="167">
        <f>CZ11-DA11</f>
        <v>-27</v>
      </c>
      <c r="DC11" s="168">
        <f>(((CZ11+1)/(DA11+1))-1)</f>
        <v>-0.9642857142857143</v>
      </c>
      <c r="DD11" s="169">
        <f>NORMSDIST(((DB11-DB$84)/DB$85))-0.5</f>
        <v>-0.14030320342714453</v>
      </c>
      <c r="DE11" s="128">
        <v>0</v>
      </c>
      <c r="DF11" s="174">
        <v>57</v>
      </c>
      <c r="DG11" s="167">
        <f>DE11-DF11</f>
        <v>-57</v>
      </c>
      <c r="DH11" s="168">
        <f>(((DE11+1)/(DF11+1))-1)</f>
        <v>-0.9827586206896551</v>
      </c>
      <c r="DI11" s="169">
        <f>NORMSDIST(((DG11-DG$84)/DG$85))-0.5</f>
        <v>-0.1202960076760613</v>
      </c>
      <c r="DJ11" s="128">
        <v>0</v>
      </c>
      <c r="DK11" s="174">
        <v>3616</v>
      </c>
      <c r="DL11" s="167">
        <f>DJ11-DK11</f>
        <v>-3616</v>
      </c>
      <c r="DM11" s="168">
        <f>(((DJ11+1)/(DK11+1))-1)</f>
        <v>-0.9997235277854576</v>
      </c>
      <c r="DN11" s="169">
        <f>NORMSDIST(((DL11-DL$84)/DL$85))-0.5</f>
        <v>-0.06972096498149982</v>
      </c>
      <c r="DO11" s="128">
        <v>0</v>
      </c>
      <c r="DP11" s="174">
        <v>0.25</v>
      </c>
      <c r="DQ11" s="167">
        <f>DO11-DP11</f>
        <v>-0.25</v>
      </c>
      <c r="DR11" s="168">
        <f>(((DO11+1)/(DP11+1))-1)</f>
        <v>-0.19999999999999996</v>
      </c>
      <c r="DS11" s="169">
        <f>NORMSDIST(((DQ11-DQ$84)/DQ$85))-0.5</f>
        <v>-0.28030583125221853</v>
      </c>
      <c r="DT11" s="128">
        <v>0</v>
      </c>
      <c r="DU11" s="174">
        <v>0.75</v>
      </c>
      <c r="DV11" s="167">
        <f>DT11-DU11</f>
        <v>-0.75</v>
      </c>
      <c r="DW11" s="168">
        <f>(((DT11+1)/(DU11+1))-1)</f>
        <v>-0.4285714285714286</v>
      </c>
      <c r="DX11" s="169">
        <f>NORMSDIST(((DV11-DV$84)/DV$85))-0.5</f>
        <v>-0.499845674078556</v>
      </c>
      <c r="DY11" s="170">
        <f>AVERAGE(DX11,DS11,DN11,DI11,DD11,CY11)</f>
        <v>-0.1962975639952982</v>
      </c>
      <c r="DZ11" s="128">
        <v>25414</v>
      </c>
      <c r="EA11" s="174">
        <v>33000</v>
      </c>
      <c r="EB11" s="167">
        <f>DZ11-EA11</f>
        <v>-7586</v>
      </c>
      <c r="EC11" s="168">
        <f>(((DZ11+1)/(EA11+1))-1)</f>
        <v>-0.229871822065998</v>
      </c>
      <c r="ED11" s="169">
        <f>NORMSDIST(((EB11-EB$84)/EB$85))-0.5</f>
        <v>-0.22230132658987578</v>
      </c>
      <c r="EE11" s="171">
        <v>0</v>
      </c>
      <c r="EF11" s="174">
        <v>0</v>
      </c>
      <c r="EG11" s="167">
        <f>EE11-EF11</f>
        <v>0</v>
      </c>
      <c r="EH11" s="168">
        <f>(((EE11+1)/(EF11+1))-1)</f>
        <v>0</v>
      </c>
      <c r="EI11" s="169">
        <f>NORMSDIST(((EG11-EG$84)/EG$85))-0.5</f>
        <v>-0.04421326061644004</v>
      </c>
      <c r="EJ11" s="170">
        <f>AVERAGE(EI11,ED11)</f>
        <v>-0.1332572936031579</v>
      </c>
      <c r="EL11" s="112">
        <f>AVERAGE(EG11,EB11,DV11,DQ11,DL11,DG11,DB11,CW11,CQ11,CL11,CF11,CA11,BV11,BQ11,BL11,BF11,BA11,AV11,AQ11,AL11,AF11,AA11,V11,P11,K11,F11)</f>
        <v>-6489.192307692308</v>
      </c>
      <c r="EM11" s="175">
        <f>AVERAGE(EH11,EC11,DW11,DR11,DM11,DH11,DC11,CX11,CR11,CM11,CG11,CB11,BW11,BR11,BM11,BG11,BB11,AW11,AR11,AM11,AG11,AB11,W11,Q11,L11,G11)</f>
        <v>-0.2104565933875306</v>
      </c>
      <c r="EN11" s="176">
        <f>AVERAGE(EI11,ED11,DX11,DS11,DN11,DI11,DD11,CY11,CS11,CH11,CC11,BX11,BS11,BN11,BH11,BC11,AX11,AS11,AN11,AH11,AC11,X11,R11,M11,H11)</f>
        <v>-0.10589859465042124</v>
      </c>
      <c r="EO11" s="164" t="s">
        <v>63</v>
      </c>
      <c r="EP11" s="165"/>
    </row>
    <row r="12" spans="1:146" ht="12.75">
      <c r="A12">
        <v>1</v>
      </c>
      <c r="B12" s="164" t="s">
        <v>89</v>
      </c>
      <c r="C12" s="165"/>
      <c r="D12" s="128">
        <v>1</v>
      </c>
      <c r="E12" s="174">
        <v>0</v>
      </c>
      <c r="F12" s="167">
        <f>D12-E12</f>
        <v>1</v>
      </c>
      <c r="G12" s="168">
        <f>(((D12+1)/(E12+1))-1)</f>
        <v>1</v>
      </c>
      <c r="H12" s="169">
        <f>NORMSDIST(((F12-F$84)/F$85))-0.5</f>
        <v>0.49998895475150074</v>
      </c>
      <c r="I12" s="128">
        <v>0</v>
      </c>
      <c r="J12" s="174">
        <v>0</v>
      </c>
      <c r="K12" s="167">
        <f>I12-J12</f>
        <v>0</v>
      </c>
      <c r="L12" s="168">
        <f>(((I12+1)/(J12+1))-1)</f>
        <v>0</v>
      </c>
      <c r="M12" s="169">
        <f>NORMSDIST(((K12-K$84)/K$85))-0.5</f>
        <v>-0.06672158101492293</v>
      </c>
      <c r="N12" s="128">
        <v>0</v>
      </c>
      <c r="O12" s="174">
        <v>0</v>
      </c>
      <c r="P12" s="167">
        <f>N12-O12</f>
        <v>0</v>
      </c>
      <c r="Q12" s="168">
        <f>(((N12+1)/(O12+1))-1)</f>
        <v>0</v>
      </c>
      <c r="R12" s="169">
        <f>NORMSDIST(((P12-P$84)/P$85))-0.5</f>
        <v>0.18307611478619734</v>
      </c>
      <c r="S12" s="170">
        <f>AVERAGE(R12,M12,H12)</f>
        <v>0.20544782950759172</v>
      </c>
      <c r="T12" s="128">
        <v>0</v>
      </c>
      <c r="U12" s="174">
        <v>0</v>
      </c>
      <c r="V12" s="167">
        <f>T12-U12</f>
        <v>0</v>
      </c>
      <c r="W12" s="168">
        <f>(((T12+1)/(U12+1))-1)</f>
        <v>0</v>
      </c>
      <c r="X12" s="169">
        <f>NORMSDIST(((V12-V$84)/V$85))-0.5</f>
        <v>-0.02899321146102507</v>
      </c>
      <c r="Y12" s="128">
        <v>0</v>
      </c>
      <c r="Z12" s="174">
        <v>0</v>
      </c>
      <c r="AA12" s="167">
        <f>Y12-Z12</f>
        <v>0</v>
      </c>
      <c r="AB12" s="168">
        <f>(((Y12+1)/(Z12+1))-1)</f>
        <v>0</v>
      </c>
      <c r="AC12" s="169">
        <f>NORMSDIST(((AA12-AA$84)/AA$85))-0.5</f>
        <v>-0.13419970552004928</v>
      </c>
      <c r="AD12" s="128">
        <v>0</v>
      </c>
      <c r="AE12" s="174">
        <v>0</v>
      </c>
      <c r="AF12" s="167">
        <f>AD12-AE12</f>
        <v>0</v>
      </c>
      <c r="AG12" s="168">
        <f>(((AD12+1)/(AE12+1))-1)</f>
        <v>0</v>
      </c>
      <c r="AH12" s="169">
        <f>NORMSDIST(((AF12-AF$84)/AF$85))-0.5</f>
        <v>-0.13419970552004928</v>
      </c>
      <c r="AI12" s="170">
        <f>AVERAGE(AH12,AC12,X12)</f>
        <v>-0.09913087416704121</v>
      </c>
      <c r="AJ12" s="128">
        <v>0</v>
      </c>
      <c r="AK12" s="174">
        <v>0</v>
      </c>
      <c r="AL12" s="167">
        <f>AJ12-AK12</f>
        <v>0</v>
      </c>
      <c r="AM12" s="168">
        <f>(((AJ12+1)/(AK12+1))-1)</f>
        <v>0</v>
      </c>
      <c r="AN12" s="169">
        <f>NORMSDIST(((AL12-AL$84)/AL$85))-0.5</f>
        <v>0</v>
      </c>
      <c r="AO12" s="128">
        <v>0</v>
      </c>
      <c r="AP12" s="174">
        <v>0</v>
      </c>
      <c r="AQ12" s="167">
        <f>AO12-AP12</f>
        <v>0</v>
      </c>
      <c r="AR12" s="168">
        <f>(((AO12+1)/(AP12+1))-1)</f>
        <v>0</v>
      </c>
      <c r="AS12" s="169">
        <f>NORMSDIST(((AQ12-AQ$84)/AQ$85))-0.5</f>
        <v>-0.16749722894898544</v>
      </c>
      <c r="AT12" s="128">
        <v>0</v>
      </c>
      <c r="AU12" s="174">
        <v>0</v>
      </c>
      <c r="AV12" s="167">
        <f>AT12-AU12</f>
        <v>0</v>
      </c>
      <c r="AW12" s="168">
        <f>(((AT12+1)/(AU12+1))-1)</f>
        <v>0</v>
      </c>
      <c r="AX12" s="169">
        <f>NORMSDIST(((AV12-AV$84)/AV$85))-0.5</f>
        <v>-0.0716076268096214</v>
      </c>
      <c r="AY12" s="128">
        <v>0</v>
      </c>
      <c r="AZ12" s="174">
        <v>0</v>
      </c>
      <c r="BA12" s="167">
        <f>AY12-AZ12</f>
        <v>0</v>
      </c>
      <c r="BB12" s="168">
        <f>(((AY12+1)/(AZ12+1))-1)</f>
        <v>0</v>
      </c>
      <c r="BC12" s="169">
        <f>NORMSDIST(((BA12-BA$84)/BA$85))-0.5</f>
        <v>-0.059314259259181545</v>
      </c>
      <c r="BD12" s="128">
        <v>0</v>
      </c>
      <c r="BE12" s="174">
        <v>0</v>
      </c>
      <c r="BF12" s="167">
        <f>BD12-BE12</f>
        <v>0</v>
      </c>
      <c r="BG12" s="168">
        <f>(((BD12+1)/(BE12+1))-1)</f>
        <v>0</v>
      </c>
      <c r="BH12" s="169">
        <f>NORMSDIST(((BF12-BF$84)/BF$85))-0.5</f>
        <v>0.06529146962938037</v>
      </c>
      <c r="BI12" s="170">
        <f>AVERAGE(BH12,BC12,AX12,AS12,AN12)</f>
        <v>-0.0466255290776816</v>
      </c>
      <c r="BJ12" s="128">
        <v>0</v>
      </c>
      <c r="BK12" s="174">
        <v>0</v>
      </c>
      <c r="BL12" s="167">
        <f>BJ12-BK12</f>
        <v>0</v>
      </c>
      <c r="BM12" s="168">
        <f>(((BJ12+1)/(BK12+1))-1)</f>
        <v>0</v>
      </c>
      <c r="BN12" s="169">
        <f>NORMSDIST(((BL12-BL$84)/BL$85))-0.5</f>
        <v>-0.045963722372012406</v>
      </c>
      <c r="BO12" s="128">
        <v>1</v>
      </c>
      <c r="BP12" s="174">
        <v>1</v>
      </c>
      <c r="BQ12" s="167">
        <f>BO12-BP12</f>
        <v>0</v>
      </c>
      <c r="BR12" s="168">
        <f>(((BO12+1)/(BP12+1))-1)</f>
        <v>0</v>
      </c>
      <c r="BS12" s="169">
        <f>NORMSDIST(((BQ12-BQ$84)/BQ$85))-0.5</f>
        <v>-0.06529146962938037</v>
      </c>
      <c r="BT12" s="128">
        <v>0</v>
      </c>
      <c r="BU12" s="174"/>
      <c r="BV12" s="167">
        <f>BT12-BU12</f>
        <v>0</v>
      </c>
      <c r="BW12" s="168">
        <f>(((BT12+1)/(BU12+1))-1)</f>
        <v>0</v>
      </c>
      <c r="BX12" s="169">
        <f>NORMSDIST(((BV12-BV$84)/BV$85))-0.5</f>
        <v>-0.08032352927732433</v>
      </c>
      <c r="BY12" s="128">
        <v>0</v>
      </c>
      <c r="BZ12" s="174">
        <v>0</v>
      </c>
      <c r="CA12" s="167">
        <f>BY12-BZ12</f>
        <v>0</v>
      </c>
      <c r="CB12" s="168">
        <f>(((BY12+1)/(BZ12+1))-1)</f>
        <v>0</v>
      </c>
      <c r="CC12" s="169">
        <f>NORMSDIST(((CA12-CA$84)/CA$85))-0.5</f>
        <v>-0.06529146962938037</v>
      </c>
      <c r="CD12" s="128">
        <v>1</v>
      </c>
      <c r="CE12" s="174">
        <v>1</v>
      </c>
      <c r="CF12" s="167">
        <f>CD12-CE12</f>
        <v>0</v>
      </c>
      <c r="CG12" s="168">
        <f>(((CD12+1)/(CE12+1))-1)</f>
        <v>0</v>
      </c>
      <c r="CH12" s="169">
        <f>NORMSDIST(((CF12-CF$84)/CF$85))-0.5</f>
        <v>-0.10463871990970536</v>
      </c>
      <c r="CI12" s="170">
        <f>AVERAGE(CH12,CC12,BX12,BS12,BN12)</f>
        <v>-0.07230178216356056</v>
      </c>
      <c r="CJ12" s="128">
        <v>0</v>
      </c>
      <c r="CK12" s="174">
        <v>0</v>
      </c>
      <c r="CL12" s="167">
        <f>CJ12-CK12</f>
        <v>0</v>
      </c>
      <c r="CM12" s="168">
        <f>(((CJ12+1)/(CK12+1))-1)</f>
        <v>0</v>
      </c>
      <c r="CN12" s="169" t="e">
        <f>NORMSDIST(((CL12-CL$84)/CL$85))-0.5</f>
        <v>#DIV/0!</v>
      </c>
      <c r="CO12" s="128">
        <v>0</v>
      </c>
      <c r="CP12" s="174">
        <v>0</v>
      </c>
      <c r="CQ12" s="167">
        <f>CO12-CP12</f>
        <v>0</v>
      </c>
      <c r="CR12" s="168">
        <f>(((CO12+0.01)/(CP12+0.01))-1)</f>
        <v>0</v>
      </c>
      <c r="CS12" s="169">
        <f>NORMSDIST(((CQ12-CQ$84)/CQ$85))-0.5</f>
        <v>-0.09034648986440424</v>
      </c>
      <c r="CT12" s="170">
        <f>AVERAGE(CS12)</f>
        <v>-0.09034648986440424</v>
      </c>
      <c r="CU12" s="128">
        <v>0</v>
      </c>
      <c r="CV12" s="174">
        <v>0</v>
      </c>
      <c r="CW12" s="167">
        <f>CU12-CV12</f>
        <v>0</v>
      </c>
      <c r="CX12" s="168">
        <f>(((CU12+1)/(CV12+1))-1)</f>
        <v>0</v>
      </c>
      <c r="CY12" s="169">
        <f>NORMSDIST(((CW12-CW$84)/CW$85))-0.5</f>
        <v>-0.06676307239891671</v>
      </c>
      <c r="CZ12" s="128">
        <v>0</v>
      </c>
      <c r="DA12" s="174">
        <v>0</v>
      </c>
      <c r="DB12" s="167">
        <f>CZ12-DA12</f>
        <v>0</v>
      </c>
      <c r="DC12" s="168">
        <f>(((CZ12+1)/(DA12+1))-1)</f>
        <v>0</v>
      </c>
      <c r="DD12" s="169">
        <f>NORMSDIST(((DB12-DB$84)/DB$85))-0.5</f>
        <v>-0.0530908735131177</v>
      </c>
      <c r="DE12" s="128">
        <v>0</v>
      </c>
      <c r="DF12" s="174">
        <v>0</v>
      </c>
      <c r="DG12" s="167">
        <f>DE12-DF12</f>
        <v>0</v>
      </c>
      <c r="DH12" s="168">
        <f>(((DE12+1)/(DF12+1))-1)</f>
        <v>0</v>
      </c>
      <c r="DI12" s="169">
        <f>NORMSDIST(((DG12-DG$84)/DG$85))-0.5</f>
        <v>-0.10929851091967663</v>
      </c>
      <c r="DJ12" s="128">
        <v>0</v>
      </c>
      <c r="DK12" s="174">
        <v>0</v>
      </c>
      <c r="DL12" s="167">
        <f>DJ12-DK12</f>
        <v>0</v>
      </c>
      <c r="DM12" s="168">
        <f>(((DJ12+1)/(DK12+1))-1)</f>
        <v>0</v>
      </c>
      <c r="DN12" s="169">
        <f>NORMSDIST(((DL12-DL$84)/DL$85))-0.5</f>
        <v>-0.05465649203645501</v>
      </c>
      <c r="DO12" s="128">
        <v>0</v>
      </c>
      <c r="DP12" s="174">
        <v>0</v>
      </c>
      <c r="DQ12" s="167">
        <f>DO12-DP12</f>
        <v>0</v>
      </c>
      <c r="DR12" s="168">
        <f>(((DO12+1)/(DP12+1))-1)</f>
        <v>0</v>
      </c>
      <c r="DS12" s="169">
        <f>NORMSDIST(((DQ12-DQ$84)/DQ$85))-0.5</f>
        <v>0.00019819923204855705</v>
      </c>
      <c r="DT12" s="128">
        <v>0</v>
      </c>
      <c r="DU12" s="174">
        <v>0</v>
      </c>
      <c r="DV12" s="167">
        <f>DT12-DU12</f>
        <v>0</v>
      </c>
      <c r="DW12" s="168">
        <f>(((DT12+1)/(DU12+1))-1)</f>
        <v>0</v>
      </c>
      <c r="DX12" s="169">
        <f>NORMSDIST(((DV12-DV$84)/DV$85))-0.5</f>
        <v>-0.093772295626533</v>
      </c>
      <c r="DY12" s="170">
        <f>AVERAGE(DX12,DS12,DN12,DI12,DD12,CY12)</f>
        <v>-0.06289717421044175</v>
      </c>
      <c r="DZ12" s="128">
        <v>1456</v>
      </c>
      <c r="EA12" s="174">
        <v>1410</v>
      </c>
      <c r="EB12" s="167">
        <f>DZ12-EA12</f>
        <v>46</v>
      </c>
      <c r="EC12" s="168">
        <f>(((DZ12+1)/(EA12+1))-1)</f>
        <v>0.03260099220411061</v>
      </c>
      <c r="ED12" s="169">
        <f>NORMSDIST(((EB12-EB$84)/EB$85))-0.5</f>
        <v>0.1502584863121561</v>
      </c>
      <c r="EE12" s="171">
        <v>0</v>
      </c>
      <c r="EF12" s="174">
        <v>0</v>
      </c>
      <c r="EG12" s="167">
        <f>EE12-EF12</f>
        <v>0</v>
      </c>
      <c r="EH12" s="168">
        <f>(((EE12+1)/(EF12+1))-1)</f>
        <v>0</v>
      </c>
      <c r="EI12" s="169">
        <f>NORMSDIST(((EG12-EG$84)/EG$85))-0.5</f>
        <v>-0.04421326061644004</v>
      </c>
      <c r="EJ12" s="170">
        <f>AVERAGE(EI12,ED12)</f>
        <v>0.05302261284785803</v>
      </c>
      <c r="EL12" s="112">
        <f>AVERAGE(EG12,EB12,DV12,DQ12,DL12,DG12,DB12,CW12,CQ12,CL12,CF12,CA12,BV12,BQ12,BL12,BF12,BA12,AV12,AQ12,AL12,AF12,AA12,V12,P12,K12,F12)</f>
        <v>1.8076923076923077</v>
      </c>
      <c r="EM12" s="175">
        <f>AVERAGE(EH12,EC12,DW12,DR12,DM12,DH12,DC12,CX12,CR12,CM12,CG12,CB12,BW12,BR12,BM12,BG12,BB12,AW12,AR12,AM12,AG12,AB12,W12,Q12,L12,G12)</f>
        <v>0.03971542277708118</v>
      </c>
      <c r="EN12" s="176">
        <f>AVERAGE(EI12,ED12,DX12,DS12,DN12,DI12,DD12,CY12,CS12,CH12,CC12,BX12,BS12,BN12,BH12,BC12,AX12,AS12,AN12,AH12,AC12,X12,R12,M12,H12)</f>
        <v>-0.02549479998463592</v>
      </c>
      <c r="EO12" s="164" t="s">
        <v>89</v>
      </c>
      <c r="EP12" s="165"/>
    </row>
    <row r="13" spans="1:146" ht="12.75">
      <c r="A13">
        <v>2</v>
      </c>
      <c r="B13" s="164" t="s">
        <v>37</v>
      </c>
      <c r="C13" s="165"/>
      <c r="D13" s="128">
        <v>0</v>
      </c>
      <c r="E13" s="174">
        <v>0</v>
      </c>
      <c r="F13" s="167">
        <f>D13-E13</f>
        <v>0</v>
      </c>
      <c r="G13" s="168">
        <f>(((D13+1)/(E13+1))-1)</f>
        <v>0</v>
      </c>
      <c r="H13" s="169">
        <f>NORMSDIST(((F13-F$84)/F$85))-0.5</f>
        <v>-0.09316814211660407</v>
      </c>
      <c r="I13" s="128">
        <v>0</v>
      </c>
      <c r="J13" s="174">
        <v>0</v>
      </c>
      <c r="K13" s="167">
        <f>I13-J13</f>
        <v>0</v>
      </c>
      <c r="L13" s="168">
        <f>(((I13+1)/(J13+1))-1)</f>
        <v>0</v>
      </c>
      <c r="M13" s="169">
        <f>NORMSDIST(((K13-K$84)/K$85))-0.5</f>
        <v>-0.06672158101492293</v>
      </c>
      <c r="N13" s="128">
        <v>0</v>
      </c>
      <c r="O13" s="174">
        <v>0</v>
      </c>
      <c r="P13" s="167">
        <f>N13-O13</f>
        <v>0</v>
      </c>
      <c r="Q13" s="168">
        <f>(((N13+1)/(O13+1))-1)</f>
        <v>0</v>
      </c>
      <c r="R13" s="169">
        <f>NORMSDIST(((P13-P$84)/P$85))-0.5</f>
        <v>0.18307611478619734</v>
      </c>
      <c r="S13" s="170">
        <f>AVERAGE(R13,M13,H13)</f>
        <v>0.007728797218223449</v>
      </c>
      <c r="T13" s="128">
        <v>0</v>
      </c>
      <c r="U13" s="174">
        <v>0</v>
      </c>
      <c r="V13" s="167">
        <f>T13-U13</f>
        <v>0</v>
      </c>
      <c r="W13" s="168">
        <f>(((T13+1)/(U13+1))-1)</f>
        <v>0</v>
      </c>
      <c r="X13" s="169">
        <f>NORMSDIST(((V13-V$84)/V$85))-0.5</f>
        <v>-0.02899321146102507</v>
      </c>
      <c r="Y13" s="128">
        <v>0</v>
      </c>
      <c r="Z13" s="174">
        <v>0</v>
      </c>
      <c r="AA13" s="167">
        <f>Y13-Z13</f>
        <v>0</v>
      </c>
      <c r="AB13" s="168">
        <f>(((Y13+1)/(Z13+1))-1)</f>
        <v>0</v>
      </c>
      <c r="AC13" s="169">
        <f>NORMSDIST(((AA13-AA$84)/AA$85))-0.5</f>
        <v>-0.13419970552004928</v>
      </c>
      <c r="AD13" s="128">
        <v>0</v>
      </c>
      <c r="AE13" s="174">
        <v>0</v>
      </c>
      <c r="AF13" s="167">
        <f>AD13-AE13</f>
        <v>0</v>
      </c>
      <c r="AG13" s="168">
        <f>(((AD13+1)/(AE13+1))-1)</f>
        <v>0</v>
      </c>
      <c r="AH13" s="169">
        <f>NORMSDIST(((AF13-AF$84)/AF$85))-0.5</f>
        <v>-0.13419970552004928</v>
      </c>
      <c r="AI13" s="170">
        <f>AVERAGE(AH13,AC13,X13)</f>
        <v>-0.09913087416704121</v>
      </c>
      <c r="AJ13" s="128">
        <v>0</v>
      </c>
      <c r="AK13" s="174">
        <v>0</v>
      </c>
      <c r="AL13" s="167">
        <f>AJ13-AK13</f>
        <v>0</v>
      </c>
      <c r="AM13" s="168">
        <f>(((AJ13+1)/(AK13+1))-1)</f>
        <v>0</v>
      </c>
      <c r="AN13" s="169">
        <f>NORMSDIST(((AL13-AL$84)/AL$85))-0.5</f>
        <v>0</v>
      </c>
      <c r="AO13" s="128">
        <v>0</v>
      </c>
      <c r="AP13" s="174">
        <v>0</v>
      </c>
      <c r="AQ13" s="167">
        <f>AO13-AP13</f>
        <v>0</v>
      </c>
      <c r="AR13" s="168">
        <f>(((AO13+1)/(AP13+1))-1)</f>
        <v>0</v>
      </c>
      <c r="AS13" s="169">
        <f>NORMSDIST(((AQ13-AQ$84)/AQ$85))-0.5</f>
        <v>-0.16749722894898544</v>
      </c>
      <c r="AT13" s="128">
        <v>0</v>
      </c>
      <c r="AU13" s="174">
        <v>0</v>
      </c>
      <c r="AV13" s="167">
        <f>AT13-AU13</f>
        <v>0</v>
      </c>
      <c r="AW13" s="168">
        <f>(((AT13+1)/(AU13+1))-1)</f>
        <v>0</v>
      </c>
      <c r="AX13" s="169">
        <f>NORMSDIST(((AV13-AV$84)/AV$85))-0.5</f>
        <v>-0.0716076268096214</v>
      </c>
      <c r="AY13" s="128">
        <v>0</v>
      </c>
      <c r="AZ13" s="174">
        <v>0</v>
      </c>
      <c r="BA13" s="167">
        <f>AY13-AZ13</f>
        <v>0</v>
      </c>
      <c r="BB13" s="168">
        <f>(((AY13+1)/(AZ13+1))-1)</f>
        <v>0</v>
      </c>
      <c r="BC13" s="169">
        <f>NORMSDIST(((BA13-BA$84)/BA$85))-0.5</f>
        <v>-0.059314259259181545</v>
      </c>
      <c r="BD13" s="128">
        <v>0</v>
      </c>
      <c r="BE13" s="174">
        <v>0</v>
      </c>
      <c r="BF13" s="167">
        <f>BD13-BE13</f>
        <v>0</v>
      </c>
      <c r="BG13" s="168">
        <f>(((BD13+1)/(BE13+1))-1)</f>
        <v>0</v>
      </c>
      <c r="BH13" s="169">
        <f>NORMSDIST(((BF13-BF$84)/BF$85))-0.5</f>
        <v>0.06529146962938037</v>
      </c>
      <c r="BI13" s="170">
        <f>AVERAGE(BH13,BC13,AX13,AS13,AN13)</f>
        <v>-0.0466255290776816</v>
      </c>
      <c r="BJ13" s="128">
        <v>0</v>
      </c>
      <c r="BK13" s="174">
        <v>0</v>
      </c>
      <c r="BL13" s="167">
        <f>BJ13-BK13</f>
        <v>0</v>
      </c>
      <c r="BM13" s="168">
        <f>(((BJ13+1)/(BK13+1))-1)</f>
        <v>0</v>
      </c>
      <c r="BN13" s="169">
        <f>NORMSDIST(((BL13-BL$84)/BL$85))-0.5</f>
        <v>-0.045963722372012406</v>
      </c>
      <c r="BO13" s="128">
        <v>1</v>
      </c>
      <c r="BP13" s="174">
        <v>1</v>
      </c>
      <c r="BQ13" s="167">
        <f>BO13-BP13</f>
        <v>0</v>
      </c>
      <c r="BR13" s="168">
        <f>(((BO13+1)/(BP13+1))-1)</f>
        <v>0</v>
      </c>
      <c r="BS13" s="169">
        <f>NORMSDIST(((BQ13-BQ$84)/BQ$85))-0.5</f>
        <v>-0.06529146962938037</v>
      </c>
      <c r="BT13" s="128">
        <v>0</v>
      </c>
      <c r="BU13" s="174">
        <v>0</v>
      </c>
      <c r="BV13" s="167">
        <f>BT13-BU13</f>
        <v>0</v>
      </c>
      <c r="BW13" s="168">
        <f>(((BT13+1)/(BU13+1))-1)</f>
        <v>0</v>
      </c>
      <c r="BX13" s="169">
        <f>NORMSDIST(((BV13-BV$84)/BV$85))-0.5</f>
        <v>-0.08032352927732433</v>
      </c>
      <c r="BY13" s="128">
        <v>0</v>
      </c>
      <c r="BZ13" s="174">
        <v>0</v>
      </c>
      <c r="CA13" s="167">
        <f>BY13-BZ13</f>
        <v>0</v>
      </c>
      <c r="CB13" s="168">
        <f>(((BY13+1)/(BZ13+1))-1)</f>
        <v>0</v>
      </c>
      <c r="CC13" s="169">
        <f>NORMSDIST(((CA13-CA$84)/CA$85))-0.5</f>
        <v>-0.06529146962938037</v>
      </c>
      <c r="CD13" s="128">
        <v>1</v>
      </c>
      <c r="CE13" s="174">
        <v>1</v>
      </c>
      <c r="CF13" s="167">
        <f>CD13-CE13</f>
        <v>0</v>
      </c>
      <c r="CG13" s="168">
        <f>(((CD13+1)/(CE13+1))-1)</f>
        <v>0</v>
      </c>
      <c r="CH13" s="169">
        <f>NORMSDIST(((CF13-CF$84)/CF$85))-0.5</f>
        <v>-0.10463871990970536</v>
      </c>
      <c r="CI13" s="170">
        <f>AVERAGE(CH13,CC13,BX13,BS13,BN13)</f>
        <v>-0.07230178216356056</v>
      </c>
      <c r="CJ13" s="128">
        <v>0</v>
      </c>
      <c r="CK13" s="174"/>
      <c r="CL13" s="167">
        <f>CJ13-CK13</f>
        <v>0</v>
      </c>
      <c r="CM13" s="168">
        <f>(((CJ13+1)/(CK13+1))-1)</f>
        <v>0</v>
      </c>
      <c r="CN13" s="169" t="e">
        <f>NORMSDIST(((CL13-CL$84)/CL$85))-0.5</f>
        <v>#DIV/0!</v>
      </c>
      <c r="CO13" s="128">
        <v>0</v>
      </c>
      <c r="CP13" s="174">
        <v>0</v>
      </c>
      <c r="CQ13" s="167">
        <f>CO13-CP13</f>
        <v>0</v>
      </c>
      <c r="CR13" s="168">
        <f>(((CO13+0.01)/(CP13+0.01))-1)</f>
        <v>0</v>
      </c>
      <c r="CS13" s="169">
        <f>NORMSDIST(((CQ13-CQ$84)/CQ$85))-0.5</f>
        <v>-0.09034648986440424</v>
      </c>
      <c r="CT13" s="170">
        <f>AVERAGE(CS13)</f>
        <v>-0.09034648986440424</v>
      </c>
      <c r="CU13" s="128">
        <v>0</v>
      </c>
      <c r="CV13" s="174">
        <v>0</v>
      </c>
      <c r="CW13" s="167">
        <f>CU13-CV13</f>
        <v>0</v>
      </c>
      <c r="CX13" s="168">
        <f>(((CU13+1)/(CV13+1))-1)</f>
        <v>0</v>
      </c>
      <c r="CY13" s="169">
        <f>NORMSDIST(((CW13-CW$84)/CW$85))-0.5</f>
        <v>-0.06676307239891671</v>
      </c>
      <c r="CZ13" s="128">
        <v>0</v>
      </c>
      <c r="DA13" s="174">
        <v>0</v>
      </c>
      <c r="DB13" s="167">
        <f>CZ13-DA13</f>
        <v>0</v>
      </c>
      <c r="DC13" s="168">
        <f>(((CZ13+1)/(DA13+1))-1)</f>
        <v>0</v>
      </c>
      <c r="DD13" s="169">
        <f>NORMSDIST(((DB13-DB$84)/DB$85))-0.5</f>
        <v>-0.0530908735131177</v>
      </c>
      <c r="DE13" s="128">
        <v>0</v>
      </c>
      <c r="DF13" s="174">
        <v>0</v>
      </c>
      <c r="DG13" s="167">
        <f>DE13-DF13</f>
        <v>0</v>
      </c>
      <c r="DH13" s="168">
        <f>(((DE13+1)/(DF13+1))-1)</f>
        <v>0</v>
      </c>
      <c r="DI13" s="169">
        <f>NORMSDIST(((DG13-DG$84)/DG$85))-0.5</f>
        <v>-0.10929851091967663</v>
      </c>
      <c r="DJ13" s="128">
        <v>0</v>
      </c>
      <c r="DK13" s="174">
        <v>0</v>
      </c>
      <c r="DL13" s="167">
        <f>DJ13-DK13</f>
        <v>0</v>
      </c>
      <c r="DM13" s="168">
        <f>(((DJ13+1)/(DK13+1))-1)</f>
        <v>0</v>
      </c>
      <c r="DN13" s="169">
        <f>NORMSDIST(((DL13-DL$84)/DL$85))-0.5</f>
        <v>-0.05465649203645501</v>
      </c>
      <c r="DO13" s="128">
        <v>0</v>
      </c>
      <c r="DP13" s="174">
        <v>0</v>
      </c>
      <c r="DQ13" s="167">
        <f>DO13-DP13</f>
        <v>0</v>
      </c>
      <c r="DR13" s="168">
        <f>(((DO13+1)/(DP13+1))-1)</f>
        <v>0</v>
      </c>
      <c r="DS13" s="169">
        <f>NORMSDIST(((DQ13-DQ$84)/DQ$85))-0.5</f>
        <v>0.00019819923204855705</v>
      </c>
      <c r="DT13" s="128">
        <v>0</v>
      </c>
      <c r="DU13" s="174">
        <v>0</v>
      </c>
      <c r="DV13" s="167">
        <f>DT13-DU13</f>
        <v>0</v>
      </c>
      <c r="DW13" s="168">
        <f>(((DT13+1)/(DU13+1))-1)</f>
        <v>0</v>
      </c>
      <c r="DX13" s="169">
        <f>NORMSDIST(((DV13-DV$84)/DV$85))-0.5</f>
        <v>-0.093772295626533</v>
      </c>
      <c r="DY13" s="170">
        <f>AVERAGE(DX13,DS13,DN13,DI13,DD13,CY13)</f>
        <v>-0.06289717421044175</v>
      </c>
      <c r="DZ13" s="128">
        <v>9263</v>
      </c>
      <c r="EA13" s="174">
        <v>14000</v>
      </c>
      <c r="EB13" s="167">
        <f>DZ13-EA13</f>
        <v>-4737</v>
      </c>
      <c r="EC13" s="168">
        <f>(((DZ13+1)/(EA13+1))-1)</f>
        <v>-0.33833297621598457</v>
      </c>
      <c r="ED13" s="169">
        <f>NORMSDIST(((EB13-EB$84)/EB$85))-0.5</f>
        <v>-0.08919021293015389</v>
      </c>
      <c r="EE13" s="171">
        <v>0</v>
      </c>
      <c r="EF13" s="174">
        <v>0</v>
      </c>
      <c r="EG13" s="167">
        <f>EE13-EF13</f>
        <v>0</v>
      </c>
      <c r="EH13" s="168">
        <f>(((EE13+1)/(EF13+1))-1)</f>
        <v>0</v>
      </c>
      <c r="EI13" s="169">
        <f>NORMSDIST(((EG13-EG$84)/EG$85))-0.5</f>
        <v>-0.04421326061644004</v>
      </c>
      <c r="EJ13" s="170">
        <f>AVERAGE(EI13,ED13)</f>
        <v>-0.06670173677329697</v>
      </c>
      <c r="EL13" s="112">
        <f>AVERAGE(EG13,EB13,DV13,DQ13,DL13,DG13,DB13,CW13,CQ13,CL13,CF13,CA13,BV13,BQ13,BL13,BF13,BA13,AV13,AQ13,AL13,AF13,AA13,V13,P13,K13,F13)</f>
        <v>-182.19230769230768</v>
      </c>
      <c r="EM13" s="175">
        <f>AVERAGE(EH13,EC13,DW13,DR13,DM13,DH13,DC13,CX13,CR13,CM13,CG13,CB13,BW13,BR13,BM13,BG13,BB13,AW13,AR13,AM13,AG13,AB13,W13,Q13,L13,G13)</f>
        <v>-0.013012806777537867</v>
      </c>
      <c r="EN13" s="176">
        <f>AVERAGE(EI13,ED13,DX13,DS13,DN13,DI13,DD13,CY13,CS13,CH13,CC13,BX13,BS13,BN13,BH13,BC13,AX13,AS13,AN13,AH13,AC13,X13,R13,M13,H13)</f>
        <v>-0.05879903182905251</v>
      </c>
      <c r="EO13" s="164" t="s">
        <v>37</v>
      </c>
      <c r="EP13" s="165"/>
    </row>
    <row r="14" spans="1:146" ht="12.75">
      <c r="A14">
        <v>2</v>
      </c>
      <c r="B14" s="164" t="s">
        <v>71</v>
      </c>
      <c r="C14" s="165"/>
      <c r="D14" s="128">
        <v>1</v>
      </c>
      <c r="E14" s="174">
        <v>0</v>
      </c>
      <c r="F14" s="167">
        <f>D14-E14</f>
        <v>1</v>
      </c>
      <c r="G14" s="168">
        <f>(((D14+1)/(E14+1))-1)</f>
        <v>1</v>
      </c>
      <c r="H14" s="169">
        <f>NORMSDIST(((F14-F$84)/F$85))-0.5</f>
        <v>0.49998895475150074</v>
      </c>
      <c r="I14" s="128">
        <v>0</v>
      </c>
      <c r="J14" s="174">
        <v>0</v>
      </c>
      <c r="K14" s="167">
        <f>I14-J14</f>
        <v>0</v>
      </c>
      <c r="L14" s="168">
        <f>(((I14+1)/(J14+1))-1)</f>
        <v>0</v>
      </c>
      <c r="M14" s="169">
        <f>NORMSDIST(((K14-K$84)/K$85))-0.5</f>
        <v>-0.06672158101492293</v>
      </c>
      <c r="N14" s="128">
        <v>0</v>
      </c>
      <c r="O14" s="174">
        <v>0</v>
      </c>
      <c r="P14" s="167">
        <f>N14-O14</f>
        <v>0</v>
      </c>
      <c r="Q14" s="168">
        <f>(((N14+1)/(O14+1))-1)</f>
        <v>0</v>
      </c>
      <c r="R14" s="169">
        <f>NORMSDIST(((P14-P$84)/P$85))-0.5</f>
        <v>0.18307611478619734</v>
      </c>
      <c r="S14" s="170">
        <f>AVERAGE(R14,M14,H14)</f>
        <v>0.20544782950759172</v>
      </c>
      <c r="T14" s="128">
        <v>1</v>
      </c>
      <c r="U14" s="174">
        <v>1</v>
      </c>
      <c r="V14" s="167">
        <f>T14-U14</f>
        <v>0</v>
      </c>
      <c r="W14" s="168">
        <f>(((T14+1)/(U14+1))-1)</f>
        <v>0</v>
      </c>
      <c r="X14" s="169">
        <f>NORMSDIST(((V14-V$84)/V$85))-0.5</f>
        <v>-0.02899321146102507</v>
      </c>
      <c r="Y14" s="128">
        <v>1</v>
      </c>
      <c r="Z14" s="174">
        <v>1</v>
      </c>
      <c r="AA14" s="167">
        <f>Y14-Z14</f>
        <v>0</v>
      </c>
      <c r="AB14" s="168">
        <f>(((Y14+1)/(Z14+1))-1)</f>
        <v>0</v>
      </c>
      <c r="AC14" s="169">
        <f>NORMSDIST(((AA14-AA$84)/AA$85))-0.5</f>
        <v>-0.13419970552004928</v>
      </c>
      <c r="AD14" s="128">
        <v>0</v>
      </c>
      <c r="AE14" s="174">
        <v>0</v>
      </c>
      <c r="AF14" s="167">
        <f>AD14-AE14</f>
        <v>0</v>
      </c>
      <c r="AG14" s="168">
        <f>(((AD14+1)/(AE14+1))-1)</f>
        <v>0</v>
      </c>
      <c r="AH14" s="169">
        <f>NORMSDIST(((AF14-AF$84)/AF$85))-0.5</f>
        <v>-0.13419970552004928</v>
      </c>
      <c r="AI14" s="170">
        <f>AVERAGE(AH14,AC14,X14)</f>
        <v>-0.09913087416704121</v>
      </c>
      <c r="AJ14" s="128">
        <v>0</v>
      </c>
      <c r="AK14" s="174">
        <v>0</v>
      </c>
      <c r="AL14" s="167">
        <f>AJ14-AK14</f>
        <v>0</v>
      </c>
      <c r="AM14" s="168">
        <f>(((AJ14+1)/(AK14+1))-1)</f>
        <v>0</v>
      </c>
      <c r="AN14" s="169">
        <f>NORMSDIST(((AL14-AL$84)/AL$85))-0.5</f>
        <v>0</v>
      </c>
      <c r="AO14" s="128">
        <v>1</v>
      </c>
      <c r="AP14" s="174">
        <v>0</v>
      </c>
      <c r="AQ14" s="167">
        <f>AO14-AP14</f>
        <v>1</v>
      </c>
      <c r="AR14" s="168">
        <f>(((AO14+1)/(AP14+1))-1)</f>
        <v>1</v>
      </c>
      <c r="AS14" s="169">
        <f>NORMSDIST(((AQ14-AQ$84)/AQ$85))-0.5</f>
        <v>0.489539332331103</v>
      </c>
      <c r="AT14" s="128">
        <v>0</v>
      </c>
      <c r="AU14" s="174">
        <v>0</v>
      </c>
      <c r="AV14" s="167">
        <f>AT14-AU14</f>
        <v>0</v>
      </c>
      <c r="AW14" s="168">
        <f>(((AT14+1)/(AU14+1))-1)</f>
        <v>0</v>
      </c>
      <c r="AX14" s="169">
        <f>NORMSDIST(((AV14-AV$84)/AV$85))-0.5</f>
        <v>-0.0716076268096214</v>
      </c>
      <c r="AY14" s="128">
        <v>0</v>
      </c>
      <c r="AZ14" s="174">
        <v>0</v>
      </c>
      <c r="BA14" s="167">
        <f>AY14-AZ14</f>
        <v>0</v>
      </c>
      <c r="BB14" s="168">
        <f>(((AY14+1)/(AZ14+1))-1)</f>
        <v>0</v>
      </c>
      <c r="BC14" s="169">
        <f>NORMSDIST(((BA14-BA$84)/BA$85))-0.5</f>
        <v>-0.059314259259181545</v>
      </c>
      <c r="BD14" s="128">
        <v>1</v>
      </c>
      <c r="BE14" s="174">
        <v>1</v>
      </c>
      <c r="BF14" s="167">
        <f>BD14-BE14</f>
        <v>0</v>
      </c>
      <c r="BG14" s="168">
        <f>(((BD14+1)/(BE14+1))-1)</f>
        <v>0</v>
      </c>
      <c r="BH14" s="169">
        <f>NORMSDIST(((BF14-BF$84)/BF$85))-0.5</f>
        <v>0.06529146962938037</v>
      </c>
      <c r="BI14" s="170">
        <f>AVERAGE(BH14,BC14,AX14,AS14,AN14)</f>
        <v>0.0847817831783361</v>
      </c>
      <c r="BJ14" s="128">
        <v>0</v>
      </c>
      <c r="BK14" s="174">
        <v>0</v>
      </c>
      <c r="BL14" s="167">
        <f>BJ14-BK14</f>
        <v>0</v>
      </c>
      <c r="BM14" s="168">
        <f>(((BJ14+1)/(BK14+1))-1)</f>
        <v>0</v>
      </c>
      <c r="BN14" s="169">
        <f>NORMSDIST(((BL14-BL$84)/BL$85))-0.5</f>
        <v>-0.045963722372012406</v>
      </c>
      <c r="BO14" s="128">
        <v>1</v>
      </c>
      <c r="BP14" s="174">
        <v>1</v>
      </c>
      <c r="BQ14" s="167">
        <f>BO14-BP14</f>
        <v>0</v>
      </c>
      <c r="BR14" s="168">
        <f>(((BO14+1)/(BP14+1))-1)</f>
        <v>0</v>
      </c>
      <c r="BS14" s="169">
        <f>NORMSDIST(((BQ14-BQ$84)/BQ$85))-0.5</f>
        <v>-0.06529146962938037</v>
      </c>
      <c r="BT14" s="128">
        <v>1</v>
      </c>
      <c r="BU14" s="174">
        <v>1</v>
      </c>
      <c r="BV14" s="167">
        <f>BT14-BU14</f>
        <v>0</v>
      </c>
      <c r="BW14" s="168">
        <f>(((BT14+1)/(BU14+1))-1)</f>
        <v>0</v>
      </c>
      <c r="BX14" s="169">
        <f>NORMSDIST(((BV14-BV$84)/BV$85))-0.5</f>
        <v>-0.08032352927732433</v>
      </c>
      <c r="BY14" s="128">
        <v>0</v>
      </c>
      <c r="BZ14" s="174">
        <v>0</v>
      </c>
      <c r="CA14" s="167">
        <f>BY14-BZ14</f>
        <v>0</v>
      </c>
      <c r="CB14" s="168">
        <f>(((BY14+1)/(BZ14+1))-1)</f>
        <v>0</v>
      </c>
      <c r="CC14" s="169">
        <f>NORMSDIST(((CA14-CA$84)/CA$85))-0.5</f>
        <v>-0.06529146962938037</v>
      </c>
      <c r="CD14" s="128">
        <v>1</v>
      </c>
      <c r="CE14" s="174">
        <v>1</v>
      </c>
      <c r="CF14" s="167">
        <f>CD14-CE14</f>
        <v>0</v>
      </c>
      <c r="CG14" s="168">
        <f>(((CD14+1)/(CE14+1))-1)</f>
        <v>0</v>
      </c>
      <c r="CH14" s="169">
        <f>NORMSDIST(((CF14-CF$84)/CF$85))-0.5</f>
        <v>-0.10463871990970536</v>
      </c>
      <c r="CI14" s="170">
        <f>AVERAGE(CH14,CC14,BX14,BS14,BN14)</f>
        <v>-0.07230178216356056</v>
      </c>
      <c r="CJ14" s="128">
        <v>1</v>
      </c>
      <c r="CK14" s="174">
        <v>1</v>
      </c>
      <c r="CL14" s="167">
        <f>CJ14-CK14</f>
        <v>0</v>
      </c>
      <c r="CM14" s="168">
        <f>(((CJ14+1)/(CK14+1))-1)</f>
        <v>0</v>
      </c>
      <c r="CN14" s="169" t="e">
        <f>NORMSDIST(((CL14-CL$84)/CL$85))-0.5</f>
        <v>#DIV/0!</v>
      </c>
      <c r="CO14" s="128">
        <v>0</v>
      </c>
      <c r="CP14" s="174">
        <v>0</v>
      </c>
      <c r="CQ14" s="167">
        <f>CO14-CP14</f>
        <v>0</v>
      </c>
      <c r="CR14" s="168">
        <f>(((CO14+0.01)/(CP14+0.01))-1)</f>
        <v>0</v>
      </c>
      <c r="CS14" s="169">
        <f>NORMSDIST(((CQ14-CQ$84)/CQ$85))-0.5</f>
        <v>-0.09034648986440424</v>
      </c>
      <c r="CT14" s="170">
        <f>AVERAGE(CS14)</f>
        <v>-0.09034648986440424</v>
      </c>
      <c r="CU14" s="128">
        <v>0</v>
      </c>
      <c r="CV14" s="174">
        <v>0</v>
      </c>
      <c r="CW14" s="167">
        <f>CU14-CV14</f>
        <v>0</v>
      </c>
      <c r="CX14" s="168">
        <f>(((CU14+1)/(CV14+1))-1)</f>
        <v>0</v>
      </c>
      <c r="CY14" s="169">
        <f>NORMSDIST(((CW14-CW$84)/CW$85))-0.5</f>
        <v>-0.06676307239891671</v>
      </c>
      <c r="CZ14" s="128">
        <v>0</v>
      </c>
      <c r="DA14" s="174">
        <v>0</v>
      </c>
      <c r="DB14" s="167">
        <f>CZ14-DA14</f>
        <v>0</v>
      </c>
      <c r="DC14" s="168">
        <f>(((CZ14+1)/(DA14+1))-1)</f>
        <v>0</v>
      </c>
      <c r="DD14" s="169">
        <f>NORMSDIST(((DB14-DB$84)/DB$85))-0.5</f>
        <v>-0.0530908735131177</v>
      </c>
      <c r="DE14" s="128">
        <v>0</v>
      </c>
      <c r="DF14" s="174">
        <v>0</v>
      </c>
      <c r="DG14" s="167">
        <f>DE14-DF14</f>
        <v>0</v>
      </c>
      <c r="DH14" s="168">
        <f>(((DE14+1)/(DF14+1))-1)</f>
        <v>0</v>
      </c>
      <c r="DI14" s="169">
        <f>NORMSDIST(((DG14-DG$84)/DG$85))-0.5</f>
        <v>-0.10929851091967663</v>
      </c>
      <c r="DJ14" s="128">
        <v>0</v>
      </c>
      <c r="DK14" s="174">
        <v>0</v>
      </c>
      <c r="DL14" s="167">
        <f>DJ14-DK14</f>
        <v>0</v>
      </c>
      <c r="DM14" s="168">
        <f>(((DJ14+1)/(DK14+1))-1)</f>
        <v>0</v>
      </c>
      <c r="DN14" s="169">
        <f>NORMSDIST(((DL14-DL$84)/DL$85))-0.5</f>
        <v>-0.05465649203645501</v>
      </c>
      <c r="DO14" s="128">
        <v>0</v>
      </c>
      <c r="DP14" s="174">
        <v>0</v>
      </c>
      <c r="DQ14" s="167">
        <f>DO14-DP14</f>
        <v>0</v>
      </c>
      <c r="DR14" s="168">
        <f>(((DO14+1)/(DP14+1))-1)</f>
        <v>0</v>
      </c>
      <c r="DS14" s="169">
        <f>NORMSDIST(((DQ14-DQ$84)/DQ$85))-0.5</f>
        <v>0.00019819923204855705</v>
      </c>
      <c r="DT14" s="128">
        <v>0</v>
      </c>
      <c r="DU14" s="174">
        <v>0</v>
      </c>
      <c r="DV14" s="167">
        <f>DT14-DU14</f>
        <v>0</v>
      </c>
      <c r="DW14" s="168">
        <f>(((DT14+1)/(DU14+1))-1)</f>
        <v>0</v>
      </c>
      <c r="DX14" s="169">
        <f>NORMSDIST(((DV14-DV$84)/DV$85))-0.5</f>
        <v>-0.093772295626533</v>
      </c>
      <c r="DY14" s="170">
        <f>AVERAGE(DX14,DS14,DN14,DI14,DD14,CY14)</f>
        <v>-0.06289717421044175</v>
      </c>
      <c r="DZ14" s="128">
        <v>48212</v>
      </c>
      <c r="EA14" s="174">
        <v>91656</v>
      </c>
      <c r="EB14" s="167">
        <f>DZ14-EA14</f>
        <v>-43444</v>
      </c>
      <c r="EC14" s="168">
        <f>(((DZ14+1)/(EA14+1))-1)</f>
        <v>-0.4739845292776329</v>
      </c>
      <c r="ED14" s="169">
        <f>NORMSDIST(((EB14-EB$84)/EB$85))-0.5</f>
        <v>-0.4999998853982925</v>
      </c>
      <c r="EE14" s="171">
        <v>0</v>
      </c>
      <c r="EF14" s="174">
        <v>0</v>
      </c>
      <c r="EG14" s="167">
        <f>EE14-EF14</f>
        <v>0</v>
      </c>
      <c r="EH14" s="168">
        <f>(((EE14+1)/(EF14+1))-1)</f>
        <v>0</v>
      </c>
      <c r="EI14" s="169">
        <f>NORMSDIST(((EG14-EG$84)/EG$85))-0.5</f>
        <v>-0.04421326061644004</v>
      </c>
      <c r="EJ14" s="170">
        <f>AVERAGE(EI14,ED14)</f>
        <v>-0.2721065730073663</v>
      </c>
      <c r="EL14" s="112">
        <f>AVERAGE(EG14,EB14,DV14,DQ14,DL14,DG14,DB14,CW14,CQ14,CL14,CF14,CA14,BV14,BQ14,BL14,BF14,BA14,AV14,AQ14,AL14,AF14,AA14,V14,P14,K14,F14)</f>
        <v>-1670.8461538461538</v>
      </c>
      <c r="EM14" s="175">
        <f>AVERAGE(EH14,EC14,DW14,DR14,DM14,DH14,DC14,CX14,CR14,CM14,CG14,CB14,BW14,BR14,BM14,BG14,BB14,AW14,AR14,AM14,AG14,AB14,W14,Q14,L14,G14)</f>
        <v>0.05869290272009104</v>
      </c>
      <c r="EN14" s="176">
        <f>AVERAGE(EI14,ED14,DX14,DS14,DN14,DI14,DD14,CY14,CS14,CH14,CC14,BX14,BS14,BN14,BH14,BC14,AX14,AS14,AN14,AH14,AC14,X14,R14,M14,H14)</f>
        <v>-0.025223672401850323</v>
      </c>
      <c r="EO14" s="164" t="s">
        <v>71</v>
      </c>
      <c r="EP14" s="165"/>
    </row>
    <row r="15" spans="1:146" ht="12.75">
      <c r="A15">
        <v>2</v>
      </c>
      <c r="B15" s="164" t="s">
        <v>87</v>
      </c>
      <c r="C15" s="165"/>
      <c r="D15" s="128">
        <v>0</v>
      </c>
      <c r="E15" s="174">
        <v>0</v>
      </c>
      <c r="F15" s="167">
        <f>D15-E15</f>
        <v>0</v>
      </c>
      <c r="G15" s="168">
        <f>(((D15+1)/(E15+1))-1)</f>
        <v>0</v>
      </c>
      <c r="H15" s="169">
        <f>NORMSDIST(((F15-F$84)/F$85))-0.5</f>
        <v>-0.09316814211660407</v>
      </c>
      <c r="I15" s="128">
        <v>0</v>
      </c>
      <c r="J15" s="174">
        <v>0</v>
      </c>
      <c r="K15" s="167">
        <f>I15-J15</f>
        <v>0</v>
      </c>
      <c r="L15" s="168">
        <f>(((I15+1)/(J15+1))-1)</f>
        <v>0</v>
      </c>
      <c r="M15" s="169">
        <f>NORMSDIST(((K15-K$84)/K$85))-0.5</f>
        <v>-0.06672158101492293</v>
      </c>
      <c r="N15" s="128">
        <v>0</v>
      </c>
      <c r="O15" s="174">
        <v>0</v>
      </c>
      <c r="P15" s="167">
        <f>N15-O15</f>
        <v>0</v>
      </c>
      <c r="Q15" s="168">
        <f>(((N15+1)/(O15+1))-1)</f>
        <v>0</v>
      </c>
      <c r="R15" s="169">
        <f>NORMSDIST(((P15-P$84)/P$85))-0.5</f>
        <v>0.18307611478619734</v>
      </c>
      <c r="S15" s="170">
        <f>AVERAGE(R15,M15,H15)</f>
        <v>0.007728797218223449</v>
      </c>
      <c r="T15" s="128">
        <v>0</v>
      </c>
      <c r="U15" s="174">
        <v>0</v>
      </c>
      <c r="V15" s="167">
        <f>T15-U15</f>
        <v>0</v>
      </c>
      <c r="W15" s="168">
        <f>(((T15+1)/(U15+1))-1)</f>
        <v>0</v>
      </c>
      <c r="X15" s="169">
        <f>NORMSDIST(((V15-V$84)/V$85))-0.5</f>
        <v>-0.02899321146102507</v>
      </c>
      <c r="Y15" s="128">
        <v>1</v>
      </c>
      <c r="Z15" s="174">
        <v>0</v>
      </c>
      <c r="AA15" s="167">
        <f>Y15-Z15</f>
        <v>1</v>
      </c>
      <c r="AB15" s="168">
        <f>(((Y15+1)/(Z15+1))-1)</f>
        <v>1</v>
      </c>
      <c r="AC15" s="169">
        <f>NORMSDIST(((AA15-AA$84)/AA$85))-0.5</f>
        <v>0.4982242675961469</v>
      </c>
      <c r="AD15" s="128">
        <v>12</v>
      </c>
      <c r="AE15" s="174">
        <v>0</v>
      </c>
      <c r="AF15" s="167">
        <f>AD15-AE15</f>
        <v>12</v>
      </c>
      <c r="AG15" s="168">
        <f>(((AD15+1)/(AE15+1))-1)</f>
        <v>12</v>
      </c>
      <c r="AH15" s="169">
        <f>NORMSDIST(((AF15-AF$84)/AF$85))-0.5</f>
        <v>0.49981957169883606</v>
      </c>
      <c r="AI15" s="170">
        <f>AVERAGE(AH15,AC15,X15)</f>
        <v>0.3230168759446526</v>
      </c>
      <c r="AJ15" s="128">
        <v>0</v>
      </c>
      <c r="AK15" s="174">
        <v>0</v>
      </c>
      <c r="AL15" s="167">
        <f>AJ15-AK15</f>
        <v>0</v>
      </c>
      <c r="AM15" s="168">
        <f>(((AJ15+1)/(AK15+1))-1)</f>
        <v>0</v>
      </c>
      <c r="AN15" s="169">
        <f>NORMSDIST(((AL15-AL$84)/AL$85))-0.5</f>
        <v>0</v>
      </c>
      <c r="AO15" s="128">
        <v>1</v>
      </c>
      <c r="AP15" s="174">
        <v>0</v>
      </c>
      <c r="AQ15" s="167">
        <f>AO15-AP15</f>
        <v>1</v>
      </c>
      <c r="AR15" s="168">
        <f>(((AO15+1)/(AP15+1))-1)</f>
        <v>1</v>
      </c>
      <c r="AS15" s="169">
        <f>NORMSDIST(((AQ15-AQ$84)/AQ$85))-0.5</f>
        <v>0.489539332331103</v>
      </c>
      <c r="AT15" s="128">
        <v>0</v>
      </c>
      <c r="AU15" s="174">
        <v>0</v>
      </c>
      <c r="AV15" s="167">
        <f>AT15-AU15</f>
        <v>0</v>
      </c>
      <c r="AW15" s="168">
        <f>(((AT15+1)/(AU15+1))-1)</f>
        <v>0</v>
      </c>
      <c r="AX15" s="169">
        <f>NORMSDIST(((AV15-AV$84)/AV$85))-0.5</f>
        <v>-0.0716076268096214</v>
      </c>
      <c r="AY15" s="128">
        <v>0</v>
      </c>
      <c r="AZ15" s="174">
        <v>0</v>
      </c>
      <c r="BA15" s="167">
        <f>AY15-AZ15</f>
        <v>0</v>
      </c>
      <c r="BB15" s="168">
        <f>(((AY15+1)/(AZ15+1))-1)</f>
        <v>0</v>
      </c>
      <c r="BC15" s="169">
        <f>NORMSDIST(((BA15-BA$84)/BA$85))-0.5</f>
        <v>-0.059314259259181545</v>
      </c>
      <c r="BD15" s="128">
        <v>0</v>
      </c>
      <c r="BE15" s="174">
        <v>0</v>
      </c>
      <c r="BF15" s="167">
        <f>BD15-BE15</f>
        <v>0</v>
      </c>
      <c r="BG15" s="168">
        <f>(((BD15+1)/(BE15+1))-1)</f>
        <v>0</v>
      </c>
      <c r="BH15" s="169">
        <f>NORMSDIST(((BF15-BF$84)/BF$85))-0.5</f>
        <v>0.06529146962938037</v>
      </c>
      <c r="BI15" s="170">
        <f>AVERAGE(BH15,BC15,AX15,AS15,AN15)</f>
        <v>0.0847817831783361</v>
      </c>
      <c r="BJ15" s="128">
        <v>0</v>
      </c>
      <c r="BK15" s="174">
        <v>0</v>
      </c>
      <c r="BL15" s="167">
        <f>BJ15-BK15</f>
        <v>0</v>
      </c>
      <c r="BM15" s="168">
        <f>(((BJ15+1)/(BK15+1))-1)</f>
        <v>0</v>
      </c>
      <c r="BN15" s="169">
        <f>NORMSDIST(((BL15-BL$84)/BL$85))-0.5</f>
        <v>-0.045963722372012406</v>
      </c>
      <c r="BO15" s="128">
        <v>1</v>
      </c>
      <c r="BP15" s="174">
        <v>1</v>
      </c>
      <c r="BQ15" s="167">
        <f>BO15-BP15</f>
        <v>0</v>
      </c>
      <c r="BR15" s="168">
        <f>(((BO15+1)/(BP15+1))-1)</f>
        <v>0</v>
      </c>
      <c r="BS15" s="169">
        <f>NORMSDIST(((BQ15-BQ$84)/BQ$85))-0.5</f>
        <v>-0.06529146962938037</v>
      </c>
      <c r="BT15" s="128">
        <v>1</v>
      </c>
      <c r="BU15" s="174">
        <v>0</v>
      </c>
      <c r="BV15" s="167">
        <f>BT15-BU15</f>
        <v>1</v>
      </c>
      <c r="BW15" s="168">
        <f>(((BT15+1)/(BU15+1))-1)</f>
        <v>1</v>
      </c>
      <c r="BX15" s="169">
        <f>NORMSDIST(((BV15-BV$84)/BV$85))-0.5</f>
        <v>0.49999959487624734</v>
      </c>
      <c r="BY15" s="128">
        <v>0</v>
      </c>
      <c r="BZ15" s="174">
        <v>0</v>
      </c>
      <c r="CA15" s="167">
        <f>BY15-BZ15</f>
        <v>0</v>
      </c>
      <c r="CB15" s="168">
        <f>(((BY15+1)/(BZ15+1))-1)</f>
        <v>0</v>
      </c>
      <c r="CC15" s="169">
        <f>NORMSDIST(((CA15-CA$84)/CA$85))-0.5</f>
        <v>-0.06529146962938037</v>
      </c>
      <c r="CD15" s="128">
        <v>1</v>
      </c>
      <c r="CE15" s="174">
        <v>1</v>
      </c>
      <c r="CF15" s="167">
        <f>CD15-CE15</f>
        <v>0</v>
      </c>
      <c r="CG15" s="168">
        <f>(((CD15+1)/(CE15+1))-1)</f>
        <v>0</v>
      </c>
      <c r="CH15" s="169">
        <f>NORMSDIST(((CF15-CF$84)/CF$85))-0.5</f>
        <v>-0.10463871990970536</v>
      </c>
      <c r="CI15" s="170">
        <f>AVERAGE(CH15,CC15,BX15,BS15,BN15)</f>
        <v>0.043762842667153766</v>
      </c>
      <c r="CJ15" s="128">
        <v>1</v>
      </c>
      <c r="CK15" s="174">
        <v>1</v>
      </c>
      <c r="CL15" s="167">
        <f>CJ15-CK15</f>
        <v>0</v>
      </c>
      <c r="CM15" s="168">
        <f>(((CJ15+1)/(CK15+1))-1)</f>
        <v>0</v>
      </c>
      <c r="CN15" s="169" t="e">
        <f>NORMSDIST(((CL15-CL$84)/CL$85))-0.5</f>
        <v>#DIV/0!</v>
      </c>
      <c r="CO15" s="128">
        <v>0</v>
      </c>
      <c r="CP15" s="174">
        <v>0</v>
      </c>
      <c r="CQ15" s="167">
        <f>CO15-CP15</f>
        <v>0</v>
      </c>
      <c r="CR15" s="168">
        <f>(((CO15+0.01)/(CP15+0.01))-1)</f>
        <v>0</v>
      </c>
      <c r="CS15" s="169">
        <f>NORMSDIST(((CQ15-CQ$84)/CQ$85))-0.5</f>
        <v>-0.09034648986440424</v>
      </c>
      <c r="CT15" s="170">
        <f>AVERAGE(CS15)</f>
        <v>-0.09034648986440424</v>
      </c>
      <c r="CU15" s="128">
        <v>0</v>
      </c>
      <c r="CV15" s="174">
        <v>0</v>
      </c>
      <c r="CW15" s="167">
        <f>CU15-CV15</f>
        <v>0</v>
      </c>
      <c r="CX15" s="168">
        <f>(((CU15+1)/(CV15+1))-1)</f>
        <v>0</v>
      </c>
      <c r="CY15" s="169">
        <f>NORMSDIST(((CW15-CW$84)/CW$85))-0.5</f>
        <v>-0.06676307239891671</v>
      </c>
      <c r="CZ15" s="128">
        <v>0</v>
      </c>
      <c r="DA15" s="174">
        <v>0</v>
      </c>
      <c r="DB15" s="167">
        <f>CZ15-DA15</f>
        <v>0</v>
      </c>
      <c r="DC15" s="168">
        <f>(((CZ15+1)/(DA15+1))-1)</f>
        <v>0</v>
      </c>
      <c r="DD15" s="169">
        <f>NORMSDIST(((DB15-DB$84)/DB$85))-0.5</f>
        <v>-0.0530908735131177</v>
      </c>
      <c r="DE15" s="128">
        <v>0</v>
      </c>
      <c r="DF15" s="174">
        <v>0</v>
      </c>
      <c r="DG15" s="167">
        <f>DE15-DF15</f>
        <v>0</v>
      </c>
      <c r="DH15" s="168">
        <f>(((DE15+1)/(DF15+1))-1)</f>
        <v>0</v>
      </c>
      <c r="DI15" s="169">
        <f>NORMSDIST(((DG15-DG$84)/DG$85))-0.5</f>
        <v>-0.10929851091967663</v>
      </c>
      <c r="DJ15" s="128">
        <v>0</v>
      </c>
      <c r="DK15" s="174">
        <v>0</v>
      </c>
      <c r="DL15" s="167">
        <f>DJ15-DK15</f>
        <v>0</v>
      </c>
      <c r="DM15" s="168">
        <f>(((DJ15+1)/(DK15+1))-1)</f>
        <v>0</v>
      </c>
      <c r="DN15" s="169">
        <f>NORMSDIST(((DL15-DL$84)/DL$85))-0.5</f>
        <v>-0.05465649203645501</v>
      </c>
      <c r="DO15" s="128">
        <v>0</v>
      </c>
      <c r="DP15" s="174">
        <v>0</v>
      </c>
      <c r="DQ15" s="167">
        <f>DO15-DP15</f>
        <v>0</v>
      </c>
      <c r="DR15" s="168">
        <f>(((DO15+1)/(DP15+1))-1)</f>
        <v>0</v>
      </c>
      <c r="DS15" s="169">
        <f>NORMSDIST(((DQ15-DQ$84)/DQ$85))-0.5</f>
        <v>0.00019819923204855705</v>
      </c>
      <c r="DT15" s="128">
        <v>0</v>
      </c>
      <c r="DU15" s="174">
        <v>0</v>
      </c>
      <c r="DV15" s="167">
        <f>DT15-DU15</f>
        <v>0</v>
      </c>
      <c r="DW15" s="168">
        <f>(((DT15+1)/(DU15+1))-1)</f>
        <v>0</v>
      </c>
      <c r="DX15" s="169">
        <f>NORMSDIST(((DV15-DV$84)/DV$85))-0.5</f>
        <v>-0.093772295626533</v>
      </c>
      <c r="DY15" s="170">
        <f>AVERAGE(DX15,DS15,DN15,DI15,DD15,CY15)</f>
        <v>-0.06289717421044175</v>
      </c>
      <c r="DZ15" s="128">
        <v>8773</v>
      </c>
      <c r="EA15" s="174">
        <v>8286</v>
      </c>
      <c r="EB15" s="167">
        <f>DZ15-EA15</f>
        <v>487</v>
      </c>
      <c r="EC15" s="168">
        <f>(((DZ15+1)/(EA15+1))-1)</f>
        <v>0.058766743091589246</v>
      </c>
      <c r="ED15" s="169">
        <f>NORMSDIST(((EB15-EB$84)/EB$85))-0.5</f>
        <v>0.170899349665117</v>
      </c>
      <c r="EE15" s="171">
        <v>0</v>
      </c>
      <c r="EF15" s="174">
        <v>72</v>
      </c>
      <c r="EG15" s="167">
        <f>EE15-EF15</f>
        <v>-72</v>
      </c>
      <c r="EH15" s="168">
        <f>(((EE15+1)/(EF15+1))-1)</f>
        <v>-0.9863013698630136</v>
      </c>
      <c r="EI15" s="169">
        <f>NORMSDIST(((EG15-EG$84)/EG$85))-0.5</f>
        <v>-0.16721727544403397</v>
      </c>
      <c r="EJ15" s="170">
        <f>AVERAGE(EI15,ED15)</f>
        <v>0.0018410371105415102</v>
      </c>
      <c r="EL15" s="112">
        <f>AVERAGE(EG15,EB15,DV15,DQ15,DL15,DG15,DB15,CW15,CQ15,CL15,CF15,CA15,BV15,BQ15,BL15,BF15,BA15,AV15,AQ15,AL15,AF15,AA15,V15,P15,K15,F15)</f>
        <v>16.53846153846154</v>
      </c>
      <c r="EM15" s="175">
        <f>AVERAGE(EH15,EC15,DW15,DR15,DM15,DH15,DC15,CX15,CR15,CM15,CG15,CB15,BW15,BR15,BM15,BG15,BB15,AW15,AR15,AM15,AG15,AB15,W15,Q15,L15,G15)</f>
        <v>0.5412486682010991</v>
      </c>
      <c r="EN15" s="176">
        <f>AVERAGE(EI15,ED15,DX15,DS15,DN15,DI15,DD15,CY15,CS15,CH15,CC15,BX15,BS15,BN15,BH15,BC15,AX15,AS15,AN15,AH15,AC15,X15,R15,M15,H15)</f>
        <v>0.046836507512404216</v>
      </c>
      <c r="EO15" s="164" t="s">
        <v>87</v>
      </c>
      <c r="EP15" s="165"/>
    </row>
    <row r="16" spans="1:146" ht="12.75">
      <c r="A16">
        <v>2</v>
      </c>
      <c r="B16" s="164" t="s">
        <v>56</v>
      </c>
      <c r="C16" s="165"/>
      <c r="D16" s="128">
        <v>1</v>
      </c>
      <c r="E16" s="174">
        <v>1</v>
      </c>
      <c r="F16" s="167">
        <f>D16-E16</f>
        <v>0</v>
      </c>
      <c r="G16" s="168">
        <f>(((D16+1)/(E16+1))-1)</f>
        <v>0</v>
      </c>
      <c r="H16" s="169">
        <f>NORMSDIST(((F16-F$84)/F$85))-0.5</f>
        <v>-0.09316814211660407</v>
      </c>
      <c r="I16" s="128">
        <v>0</v>
      </c>
      <c r="J16" s="174">
        <v>0</v>
      </c>
      <c r="K16" s="167">
        <f>I16-J16</f>
        <v>0</v>
      </c>
      <c r="L16" s="168">
        <f>(((I16+1)/(J16+1))-1)</f>
        <v>0</v>
      </c>
      <c r="M16" s="169">
        <f>NORMSDIST(((K16-K$84)/K$85))-0.5</f>
        <v>-0.06672158101492293</v>
      </c>
      <c r="N16" s="128">
        <v>0</v>
      </c>
      <c r="O16" s="174">
        <v>0</v>
      </c>
      <c r="P16" s="167">
        <f>N16-O16</f>
        <v>0</v>
      </c>
      <c r="Q16" s="168">
        <f>(((N16+1)/(O16+1))-1)</f>
        <v>0</v>
      </c>
      <c r="R16" s="169">
        <f>NORMSDIST(((P16-P$84)/P$85))-0.5</f>
        <v>0.18307611478619734</v>
      </c>
      <c r="S16" s="170">
        <f>AVERAGE(R16,M16,H16)</f>
        <v>0.007728797218223449</v>
      </c>
      <c r="T16" s="128">
        <v>0</v>
      </c>
      <c r="U16" s="174">
        <v>0</v>
      </c>
      <c r="V16" s="167">
        <f>T16-U16</f>
        <v>0</v>
      </c>
      <c r="W16" s="168">
        <f>(((T16+1)/(U16+1))-1)</f>
        <v>0</v>
      </c>
      <c r="X16" s="169">
        <f>NORMSDIST(((V16-V$84)/V$85))-0.5</f>
        <v>-0.02899321146102507</v>
      </c>
      <c r="Y16" s="128">
        <v>0</v>
      </c>
      <c r="Z16" s="174">
        <v>0</v>
      </c>
      <c r="AA16" s="167">
        <f>Y16-Z16</f>
        <v>0</v>
      </c>
      <c r="AB16" s="168">
        <f>(((Y16+1)/(Z16+1))-1)</f>
        <v>0</v>
      </c>
      <c r="AC16" s="169">
        <f>NORMSDIST(((AA16-AA$84)/AA$85))-0.5</f>
        <v>-0.13419970552004928</v>
      </c>
      <c r="AD16" s="128">
        <v>0</v>
      </c>
      <c r="AE16" s="174">
        <v>0</v>
      </c>
      <c r="AF16" s="167">
        <f>AD16-AE16</f>
        <v>0</v>
      </c>
      <c r="AG16" s="168">
        <f>(((AD16+1)/(AE16+1))-1)</f>
        <v>0</v>
      </c>
      <c r="AH16" s="169">
        <f>NORMSDIST(((AF16-AF$84)/AF$85))-0.5</f>
        <v>-0.13419970552004928</v>
      </c>
      <c r="AI16" s="170">
        <f>AVERAGE(AH16,AC16,X16)</f>
        <v>-0.09913087416704121</v>
      </c>
      <c r="AJ16" s="128">
        <v>0</v>
      </c>
      <c r="AK16" s="174">
        <v>0</v>
      </c>
      <c r="AL16" s="167">
        <f>AJ16-AK16</f>
        <v>0</v>
      </c>
      <c r="AM16" s="168">
        <f>(((AJ16+1)/(AK16+1))-1)</f>
        <v>0</v>
      </c>
      <c r="AN16" s="169">
        <f>NORMSDIST(((AL16-AL$84)/AL$85))-0.5</f>
        <v>0</v>
      </c>
      <c r="AO16" s="128">
        <v>0</v>
      </c>
      <c r="AP16" s="174">
        <v>0</v>
      </c>
      <c r="AQ16" s="167">
        <f>AO16-AP16</f>
        <v>0</v>
      </c>
      <c r="AR16" s="168">
        <f>(((AO16+1)/(AP16+1))-1)</f>
        <v>0</v>
      </c>
      <c r="AS16" s="169">
        <f>NORMSDIST(((AQ16-AQ$84)/AQ$85))-0.5</f>
        <v>-0.16749722894898544</v>
      </c>
      <c r="AT16" s="128">
        <v>0</v>
      </c>
      <c r="AU16" s="174">
        <v>0</v>
      </c>
      <c r="AV16" s="167">
        <f>AT16-AU16</f>
        <v>0</v>
      </c>
      <c r="AW16" s="168">
        <f>(((AT16+1)/(AU16+1))-1)</f>
        <v>0</v>
      </c>
      <c r="AX16" s="169">
        <f>NORMSDIST(((AV16-AV$84)/AV$85))-0.5</f>
        <v>-0.0716076268096214</v>
      </c>
      <c r="AY16" s="128">
        <v>0</v>
      </c>
      <c r="AZ16" s="174">
        <v>0</v>
      </c>
      <c r="BA16" s="167">
        <f>AY16-AZ16</f>
        <v>0</v>
      </c>
      <c r="BB16" s="168">
        <f>(((AY16+1)/(AZ16+1))-1)</f>
        <v>0</v>
      </c>
      <c r="BC16" s="169">
        <f>NORMSDIST(((BA16-BA$84)/BA$85))-0.5</f>
        <v>-0.059314259259181545</v>
      </c>
      <c r="BD16" s="128">
        <v>0</v>
      </c>
      <c r="BE16" s="174">
        <v>0</v>
      </c>
      <c r="BF16" s="167">
        <f>BD16-BE16</f>
        <v>0</v>
      </c>
      <c r="BG16" s="168">
        <f>(((BD16+1)/(BE16+1))-1)</f>
        <v>0</v>
      </c>
      <c r="BH16" s="169">
        <f>NORMSDIST(((BF16-BF$84)/BF$85))-0.5</f>
        <v>0.06529146962938037</v>
      </c>
      <c r="BI16" s="170">
        <f>AVERAGE(BH16,BC16,AX16,AS16,AN16)</f>
        <v>-0.0466255290776816</v>
      </c>
      <c r="BJ16" s="128">
        <v>0</v>
      </c>
      <c r="BK16" s="174">
        <v>0</v>
      </c>
      <c r="BL16" s="167">
        <f>BJ16-BK16</f>
        <v>0</v>
      </c>
      <c r="BM16" s="168">
        <f>(((BJ16+1)/(BK16+1))-1)</f>
        <v>0</v>
      </c>
      <c r="BN16" s="169">
        <f>NORMSDIST(((BL16-BL$84)/BL$85))-0.5</f>
        <v>-0.045963722372012406</v>
      </c>
      <c r="BO16" s="128">
        <v>1</v>
      </c>
      <c r="BP16" s="174">
        <v>1</v>
      </c>
      <c r="BQ16" s="167">
        <f>BO16-BP16</f>
        <v>0</v>
      </c>
      <c r="BR16" s="168">
        <f>(((BO16+1)/(BP16+1))-1)</f>
        <v>0</v>
      </c>
      <c r="BS16" s="169">
        <f>NORMSDIST(((BQ16-BQ$84)/BQ$85))-0.5</f>
        <v>-0.06529146962938037</v>
      </c>
      <c r="BT16" s="128">
        <v>0</v>
      </c>
      <c r="BU16" s="174">
        <v>0</v>
      </c>
      <c r="BV16" s="167">
        <f>BT16-BU16</f>
        <v>0</v>
      </c>
      <c r="BW16" s="168">
        <f>(((BT16+1)/(BU16+1))-1)</f>
        <v>0</v>
      </c>
      <c r="BX16" s="169">
        <f>NORMSDIST(((BV16-BV$84)/BV$85))-0.5</f>
        <v>-0.08032352927732433</v>
      </c>
      <c r="BY16" s="128">
        <v>0</v>
      </c>
      <c r="BZ16" s="174">
        <v>0</v>
      </c>
      <c r="CA16" s="167">
        <f>BY16-BZ16</f>
        <v>0</v>
      </c>
      <c r="CB16" s="168">
        <f>(((BY16+1)/(BZ16+1))-1)</f>
        <v>0</v>
      </c>
      <c r="CC16" s="169">
        <f>NORMSDIST(((CA16-CA$84)/CA$85))-0.5</f>
        <v>-0.06529146962938037</v>
      </c>
      <c r="CD16" s="128">
        <v>0</v>
      </c>
      <c r="CE16" s="174">
        <v>0</v>
      </c>
      <c r="CF16" s="167">
        <f>CD16-CE16</f>
        <v>0</v>
      </c>
      <c r="CG16" s="168">
        <f>(((CD16+1)/(CE16+1))-1)</f>
        <v>0</v>
      </c>
      <c r="CH16" s="169">
        <f>NORMSDIST(((CF16-CF$84)/CF$85))-0.5</f>
        <v>-0.10463871990970536</v>
      </c>
      <c r="CI16" s="170">
        <f>AVERAGE(CH16,CC16,BX16,BS16,BN16)</f>
        <v>-0.07230178216356056</v>
      </c>
      <c r="CJ16" s="128">
        <v>1</v>
      </c>
      <c r="CK16" s="174">
        <v>1</v>
      </c>
      <c r="CL16" s="167">
        <f>CJ16-CK16</f>
        <v>0</v>
      </c>
      <c r="CM16" s="168">
        <f>(((CJ16+1)/(CK16+1))-1)</f>
        <v>0</v>
      </c>
      <c r="CN16" s="169" t="e">
        <f>NORMSDIST(((CL16-CL$84)/CL$85))-0.5</f>
        <v>#DIV/0!</v>
      </c>
      <c r="CO16" s="128">
        <v>0</v>
      </c>
      <c r="CP16" s="174">
        <v>0</v>
      </c>
      <c r="CQ16" s="167">
        <f>CO16-CP16</f>
        <v>0</v>
      </c>
      <c r="CR16" s="168">
        <f>(((CO16+0.01)/(CP16+0.01))-1)</f>
        <v>0</v>
      </c>
      <c r="CS16" s="169">
        <f>NORMSDIST(((CQ16-CQ$84)/CQ$85))-0.5</f>
        <v>-0.09034648986440424</v>
      </c>
      <c r="CT16" s="170">
        <f>AVERAGE(CS16)</f>
        <v>-0.09034648986440424</v>
      </c>
      <c r="CU16" s="128">
        <v>0</v>
      </c>
      <c r="CV16" s="174">
        <v>9953632</v>
      </c>
      <c r="CW16" s="167">
        <f>CU16-CV16</f>
        <v>-9953632</v>
      </c>
      <c r="CX16" s="168">
        <f>(((CU16+1)/(CV16+1))-1)</f>
        <v>-0.9999998995341701</v>
      </c>
      <c r="CY16" s="169">
        <f>NORMSDIST(((CW16-CW$84)/CW$85))-0.5</f>
        <v>-0.10127845564299615</v>
      </c>
      <c r="CZ16" s="128">
        <v>0</v>
      </c>
      <c r="DA16" s="174">
        <v>180</v>
      </c>
      <c r="DB16" s="167">
        <f>CZ16-DA16</f>
        <v>-180</v>
      </c>
      <c r="DC16" s="168">
        <f>(((CZ16+1)/(DA16+1))-1)</f>
        <v>-0.994475138121547</v>
      </c>
      <c r="DD16" s="169">
        <f>NORMSDIST(((DB16-DB$84)/DB$85))-0.5</f>
        <v>-0.4493698790923916</v>
      </c>
      <c r="DE16" s="128">
        <v>0</v>
      </c>
      <c r="DF16" s="174">
        <v>1804</v>
      </c>
      <c r="DG16" s="167">
        <f>DE16-DF16</f>
        <v>-1804</v>
      </c>
      <c r="DH16" s="168">
        <f>(((DE16+1)/(DF16+1))-1)</f>
        <v>-0.9994459833795014</v>
      </c>
      <c r="DI16" s="169">
        <f>NORMSDIST(((DG16-DG$84)/DG$85))-0.5</f>
        <v>-0.3825725395419731</v>
      </c>
      <c r="DJ16" s="128">
        <v>0</v>
      </c>
      <c r="DK16" s="174">
        <v>84100</v>
      </c>
      <c r="DL16" s="167">
        <f>DJ16-DK16</f>
        <v>-84100</v>
      </c>
      <c r="DM16" s="168">
        <f>(((DJ16+1)/(DK16+1))-1)</f>
        <v>-0.9999881095349639</v>
      </c>
      <c r="DN16" s="169">
        <f>NORMSDIST(((DL16-DL$84)/DL$85))-0.5</f>
        <v>-0.3476843073867488</v>
      </c>
      <c r="DO16" s="128">
        <v>0</v>
      </c>
      <c r="DP16" s="174">
        <v>0.9381</v>
      </c>
      <c r="DQ16" s="167">
        <f>DO16-DP16</f>
        <v>-0.9381</v>
      </c>
      <c r="DR16" s="168">
        <f>(((DO16+1)/(DP16+1))-1)</f>
        <v>-0.4840307517671947</v>
      </c>
      <c r="DS16" s="169">
        <f>NORMSDIST(((DQ16-DQ$84)/DQ$85))-0.5</f>
        <v>-0.4981509196856832</v>
      </c>
      <c r="DT16" s="128">
        <v>0</v>
      </c>
      <c r="DU16" s="174">
        <v>0.061899999999999955</v>
      </c>
      <c r="DV16" s="167">
        <f>DT16-DU16</f>
        <v>-0.061899999999999955</v>
      </c>
      <c r="DW16" s="168">
        <f>(((DT16+1)/(DU16+1))-1)</f>
        <v>-0.0582917412185705</v>
      </c>
      <c r="DX16" s="169">
        <f>NORMSDIST(((DV16-DV$84)/DV$85))-0.5</f>
        <v>-0.1968814364345805</v>
      </c>
      <c r="DY16" s="170">
        <f>AVERAGE(DX16,DS16,DN16,DI16,DD16,CY16)</f>
        <v>-0.32932292296406224</v>
      </c>
      <c r="DZ16" s="128">
        <v>10789</v>
      </c>
      <c r="EA16" s="174">
        <v>12913</v>
      </c>
      <c r="EB16" s="167">
        <f>DZ16-EA16</f>
        <v>-2124</v>
      </c>
      <c r="EC16" s="168">
        <f>(((DZ16+1)/(EA16+1))-1)</f>
        <v>-0.16447266532445404</v>
      </c>
      <c r="ED16" s="169">
        <f>NORMSDIST(((EB16-EB$84)/EB$85))-0.5</f>
        <v>0.04323837217700088</v>
      </c>
      <c r="EE16" s="171">
        <v>0</v>
      </c>
      <c r="EF16" s="174">
        <v>0</v>
      </c>
      <c r="EG16" s="167">
        <f>EE16-EF16</f>
        <v>0</v>
      </c>
      <c r="EH16" s="168">
        <f>(((EE16+1)/(EF16+1))-1)</f>
        <v>0</v>
      </c>
      <c r="EI16" s="169">
        <f>NORMSDIST(((EG16-EG$84)/EG$85))-0.5</f>
        <v>-0.04421326061644004</v>
      </c>
      <c r="EJ16" s="170">
        <f>AVERAGE(EI16,ED16)</f>
        <v>-0.0004874442197195794</v>
      </c>
      <c r="EL16" s="112">
        <f>AVERAGE(EG16,EB16,DV16,DQ16,DL16,DG16,DB16,CW16,CQ16,CL16,CF16,CA16,BV16,BQ16,BL16,BF16,BA16,AV16,AQ16,AL16,AF16,AA16,V16,P16,K16,F16)</f>
        <v>-386224.6538461539</v>
      </c>
      <c r="EM16" s="175">
        <f>AVERAGE(EH16,EC16,DW16,DR16,DM16,DH16,DC16,CX16,CR16,CM16,CG16,CB16,BW16,BR16,BM16,BG16,BB16,AW16,AR16,AM16,AG16,AB16,W16,Q16,L16,G16)</f>
        <v>-0.18079631880309238</v>
      </c>
      <c r="EN16" s="176">
        <f>AVERAGE(EI16,ED16,DX16,DS16,DN16,DI16,DD16,CY16,CS16,CH16,CC16,BX16,BS16,BN16,BH16,BC16,AX16,AS16,AN16,AH16,AC16,X16,R16,M16,H16)</f>
        <v>-0.11744406812563524</v>
      </c>
      <c r="EO16" s="164" t="s">
        <v>56</v>
      </c>
      <c r="EP16" s="165"/>
    </row>
    <row r="17" spans="1:146" ht="12.75">
      <c r="A17">
        <v>2</v>
      </c>
      <c r="B17" s="164" t="s">
        <v>80</v>
      </c>
      <c r="C17" s="165"/>
      <c r="D17" s="128">
        <v>1</v>
      </c>
      <c r="E17" s="174">
        <v>1</v>
      </c>
      <c r="F17" s="167">
        <f>D17-E17</f>
        <v>0</v>
      </c>
      <c r="G17" s="168">
        <f>(((D17+1)/(E17+1))-1)</f>
        <v>0</v>
      </c>
      <c r="H17" s="169">
        <f>NORMSDIST(((F17-F$84)/F$85))-0.5</f>
        <v>-0.09316814211660407</v>
      </c>
      <c r="I17" s="128">
        <v>0</v>
      </c>
      <c r="J17" s="174">
        <v>0</v>
      </c>
      <c r="K17" s="167">
        <f>I17-J17</f>
        <v>0</v>
      </c>
      <c r="L17" s="168">
        <f>(((I17+1)/(J17+1))-1)</f>
        <v>0</v>
      </c>
      <c r="M17" s="169">
        <f>NORMSDIST(((K17-K$84)/K$85))-0.5</f>
        <v>-0.06672158101492293</v>
      </c>
      <c r="N17" s="128">
        <v>0</v>
      </c>
      <c r="O17" s="174">
        <v>2</v>
      </c>
      <c r="P17" s="167">
        <f>N17-O17</f>
        <v>-2</v>
      </c>
      <c r="Q17" s="168">
        <f>(((N17+1)/(O17+1))-1)</f>
        <v>-0.6666666666666667</v>
      </c>
      <c r="R17" s="169">
        <f>NORMSDIST(((P17-P$84)/P$85))-0.5</f>
        <v>-0.06089950337916006</v>
      </c>
      <c r="S17" s="170">
        <f>AVERAGE(R17,M17,H17)</f>
        <v>-0.07359640883689568</v>
      </c>
      <c r="T17" s="128">
        <v>0</v>
      </c>
      <c r="U17" s="174">
        <v>0</v>
      </c>
      <c r="V17" s="167">
        <f>T17-U17</f>
        <v>0</v>
      </c>
      <c r="W17" s="168">
        <f>(((T17+1)/(U17+1))-1)</f>
        <v>0</v>
      </c>
      <c r="X17" s="169">
        <f>NORMSDIST(((V17-V$84)/V$85))-0.5</f>
        <v>-0.02899321146102507</v>
      </c>
      <c r="Y17" s="128">
        <v>1</v>
      </c>
      <c r="Z17" s="174">
        <v>1</v>
      </c>
      <c r="AA17" s="167">
        <f>Y17-Z17</f>
        <v>0</v>
      </c>
      <c r="AB17" s="168">
        <f>(((Y17+1)/(Z17+1))-1)</f>
        <v>0</v>
      </c>
      <c r="AC17" s="169">
        <f>NORMSDIST(((AA17-AA$84)/AA$85))-0.5</f>
        <v>-0.13419970552004928</v>
      </c>
      <c r="AD17" s="128">
        <v>3</v>
      </c>
      <c r="AE17" s="174">
        <v>0</v>
      </c>
      <c r="AF17" s="167">
        <f>AD17-AE17</f>
        <v>3</v>
      </c>
      <c r="AG17" s="168">
        <f>(((AD17+1)/(AE17+1))-1)</f>
        <v>3</v>
      </c>
      <c r="AH17" s="169">
        <f>NORMSDIST(((AF17-AF$84)/AF$85))-0.5</f>
        <v>0.23713731889831824</v>
      </c>
      <c r="AI17" s="170">
        <f>AVERAGE(AH17,AC17,X17)</f>
        <v>0.024648133972414627</v>
      </c>
      <c r="AJ17" s="128">
        <v>1</v>
      </c>
      <c r="AK17" s="174">
        <v>1</v>
      </c>
      <c r="AL17" s="167">
        <f>AJ17-AK17</f>
        <v>0</v>
      </c>
      <c r="AM17" s="168">
        <f>(((AJ17+1)/(AK17+1))-1)</f>
        <v>0</v>
      </c>
      <c r="AN17" s="169">
        <f>NORMSDIST(((AL17-AL$84)/AL$85))-0.5</f>
        <v>0</v>
      </c>
      <c r="AO17" s="128">
        <v>0</v>
      </c>
      <c r="AP17" s="174">
        <v>0</v>
      </c>
      <c r="AQ17" s="167">
        <f>AO17-AP17</f>
        <v>0</v>
      </c>
      <c r="AR17" s="168">
        <f>(((AO17+1)/(AP17+1))-1)</f>
        <v>0</v>
      </c>
      <c r="AS17" s="169">
        <f>NORMSDIST(((AQ17-AQ$84)/AQ$85))-0.5</f>
        <v>-0.16749722894898544</v>
      </c>
      <c r="AT17" s="128">
        <v>2</v>
      </c>
      <c r="AU17" s="174">
        <v>5</v>
      </c>
      <c r="AV17" s="167">
        <f>AT17-AU17</f>
        <v>-3</v>
      </c>
      <c r="AW17" s="168">
        <f>(((AT17+1)/(AU17+1))-1)</f>
        <v>-0.5</v>
      </c>
      <c r="AX17" s="169">
        <f>NORMSDIST(((AV17-AV$84)/AV$85))-0.5</f>
        <v>-0.4610530323436182</v>
      </c>
      <c r="AY17" s="128">
        <v>122</v>
      </c>
      <c r="AZ17" s="174">
        <v>95</v>
      </c>
      <c r="BA17" s="167">
        <f>AY17-AZ17</f>
        <v>27</v>
      </c>
      <c r="BB17" s="168">
        <f>(((AY17+1)/(AZ17+1))-1)</f>
        <v>0.28125</v>
      </c>
      <c r="BC17" s="169">
        <f>NORMSDIST(((BA17-BA$84)/BA$85))-0.5</f>
        <v>0.07724029938577837</v>
      </c>
      <c r="BD17" s="128">
        <v>0</v>
      </c>
      <c r="BE17" s="174">
        <v>0</v>
      </c>
      <c r="BF17" s="167">
        <f>BD17-BE17</f>
        <v>0</v>
      </c>
      <c r="BG17" s="168">
        <f>(((BD17+1)/(BE17+1))-1)</f>
        <v>0</v>
      </c>
      <c r="BH17" s="169">
        <f>NORMSDIST(((BF17-BF$84)/BF$85))-0.5</f>
        <v>0.06529146962938037</v>
      </c>
      <c r="BI17" s="170">
        <f>AVERAGE(BH17,BC17,AX17,AS17,AN17)</f>
        <v>-0.09720369845548898</v>
      </c>
      <c r="BJ17" s="128">
        <v>0</v>
      </c>
      <c r="BK17" s="174">
        <v>0</v>
      </c>
      <c r="BL17" s="167">
        <f>BJ17-BK17</f>
        <v>0</v>
      </c>
      <c r="BM17" s="168">
        <f>(((BJ17+1)/(BK17+1))-1)</f>
        <v>0</v>
      </c>
      <c r="BN17" s="169">
        <f>NORMSDIST(((BL17-BL$84)/BL$85))-0.5</f>
        <v>-0.045963722372012406</v>
      </c>
      <c r="BO17" s="128">
        <v>1</v>
      </c>
      <c r="BP17" s="174">
        <v>1</v>
      </c>
      <c r="BQ17" s="167">
        <f>BO17-BP17</f>
        <v>0</v>
      </c>
      <c r="BR17" s="168">
        <f>(((BO17+1)/(BP17+1))-1)</f>
        <v>0</v>
      </c>
      <c r="BS17" s="169">
        <f>NORMSDIST(((BQ17-BQ$84)/BQ$85))-0.5</f>
        <v>-0.06529146962938037</v>
      </c>
      <c r="BT17" s="128">
        <v>1</v>
      </c>
      <c r="BU17" s="174">
        <v>1</v>
      </c>
      <c r="BV17" s="167">
        <f>BT17-BU17</f>
        <v>0</v>
      </c>
      <c r="BW17" s="168">
        <f>(((BT17+1)/(BU17+1))-1)</f>
        <v>0</v>
      </c>
      <c r="BX17" s="169">
        <f>NORMSDIST(((BV17-BV$84)/BV$85))-0.5</f>
        <v>-0.08032352927732433</v>
      </c>
      <c r="BY17" s="128">
        <v>0</v>
      </c>
      <c r="BZ17" s="174">
        <v>0</v>
      </c>
      <c r="CA17" s="167">
        <f>BY17-BZ17</f>
        <v>0</v>
      </c>
      <c r="CB17" s="168">
        <f>(((BY17+1)/(BZ17+1))-1)</f>
        <v>0</v>
      </c>
      <c r="CC17" s="169">
        <f>NORMSDIST(((CA17-CA$84)/CA$85))-0.5</f>
        <v>-0.06529146962938037</v>
      </c>
      <c r="CD17" s="128">
        <v>0</v>
      </c>
      <c r="CE17" s="174">
        <v>0</v>
      </c>
      <c r="CF17" s="167">
        <f>CD17-CE17</f>
        <v>0</v>
      </c>
      <c r="CG17" s="168">
        <f>(((CD17+1)/(CE17+1))-1)</f>
        <v>0</v>
      </c>
      <c r="CH17" s="169">
        <f>NORMSDIST(((CF17-CF$84)/CF$85))-0.5</f>
        <v>-0.10463871990970536</v>
      </c>
      <c r="CI17" s="170">
        <f>AVERAGE(CH17,CC17,BX17,BS17,BN17)</f>
        <v>-0.07230178216356056</v>
      </c>
      <c r="CJ17" s="128">
        <v>1</v>
      </c>
      <c r="CK17" s="174">
        <v>1</v>
      </c>
      <c r="CL17" s="167">
        <f>CJ17-CK17</f>
        <v>0</v>
      </c>
      <c r="CM17" s="168">
        <f>(((CJ17+1)/(CK17+1))-1)</f>
        <v>0</v>
      </c>
      <c r="CN17" s="169" t="e">
        <f>NORMSDIST(((CL17-CL$84)/CL$85))-0.5</f>
        <v>#DIV/0!</v>
      </c>
      <c r="CO17" s="128">
        <v>0</v>
      </c>
      <c r="CP17" s="174">
        <v>0</v>
      </c>
      <c r="CQ17" s="167">
        <f>CO17-CP17</f>
        <v>0</v>
      </c>
      <c r="CR17" s="168">
        <f>(((CO17+0.01)/(CP17+0.01))-1)</f>
        <v>0</v>
      </c>
      <c r="CS17" s="169">
        <f>NORMSDIST(((CQ17-CQ$84)/CQ$85))-0.5</f>
        <v>-0.09034648986440424</v>
      </c>
      <c r="CT17" s="170">
        <f>AVERAGE(CS17)</f>
        <v>-0.09034648986440424</v>
      </c>
      <c r="CU17" s="128">
        <v>11136</v>
      </c>
      <c r="CV17" s="174">
        <v>0</v>
      </c>
      <c r="CW17" s="167">
        <f>CU17-CV17</f>
        <v>11136</v>
      </c>
      <c r="CX17" s="168">
        <f>(((CU17+1)/(CV17+1))-1)</f>
        <v>11136</v>
      </c>
      <c r="CY17" s="169">
        <f>NORMSDIST(((CW17-CW$84)/CW$85))-0.5</f>
        <v>-0.06672411799231659</v>
      </c>
      <c r="CZ17" s="128">
        <v>10</v>
      </c>
      <c r="DA17" s="174">
        <v>9</v>
      </c>
      <c r="DB17" s="167">
        <f>CZ17-DA17</f>
        <v>1</v>
      </c>
      <c r="DC17" s="168">
        <f>(((CZ17+1)/(DA17+1))-1)</f>
        <v>0.10000000000000009</v>
      </c>
      <c r="DD17" s="169">
        <f>NORMSDIST(((DB17-DB$84)/DB$85))-0.5</f>
        <v>-0.049782386527899736</v>
      </c>
      <c r="DE17" s="128">
        <v>374</v>
      </c>
      <c r="DF17" s="174">
        <v>42</v>
      </c>
      <c r="DG17" s="167">
        <f>DE17-DF17</f>
        <v>332</v>
      </c>
      <c r="DH17" s="168">
        <f>(((DE17+1)/(DF17+1))-1)</f>
        <v>7.720930232558139</v>
      </c>
      <c r="DI17" s="169">
        <f>NORMSDIST(((DG17-DG$84)/DG$85))-0.5</f>
        <v>-0.04376965739488997</v>
      </c>
      <c r="DJ17" s="128">
        <v>2153</v>
      </c>
      <c r="DK17" s="174">
        <v>930</v>
      </c>
      <c r="DL17" s="167">
        <f>DJ17-DK17</f>
        <v>1223</v>
      </c>
      <c r="DM17" s="168">
        <f>(((DJ17+1)/(DK17+1))-1)</f>
        <v>1.313641245972073</v>
      </c>
      <c r="DN17" s="169">
        <f>NORMSDIST(((DL17-DL$84)/DL$85))-0.5</f>
        <v>-0.04954236136909562</v>
      </c>
      <c r="DO17" s="128">
        <v>1</v>
      </c>
      <c r="DP17" s="174">
        <v>1</v>
      </c>
      <c r="DQ17" s="167">
        <f>DO17-DP17</f>
        <v>0</v>
      </c>
      <c r="DR17" s="168">
        <f>(((DO17+1)/(DP17+1))-1)</f>
        <v>0</v>
      </c>
      <c r="DS17" s="169">
        <f>NORMSDIST(((DQ17-DQ$84)/DQ$85))-0.5</f>
        <v>0.00019819923204855705</v>
      </c>
      <c r="DT17" s="128">
        <v>0</v>
      </c>
      <c r="DU17" s="174">
        <v>0</v>
      </c>
      <c r="DV17" s="167">
        <f>DT17-DU17</f>
        <v>0</v>
      </c>
      <c r="DW17" s="168">
        <f>(((DT17+1)/(DU17+1))-1)</f>
        <v>0</v>
      </c>
      <c r="DX17" s="169">
        <f>NORMSDIST(((DV17-DV$84)/DV$85))-0.5</f>
        <v>-0.093772295626533</v>
      </c>
      <c r="DY17" s="170">
        <f>AVERAGE(DX17,DS17,DN17,DI17,DD17,CY17)</f>
        <v>-0.05056543661311439</v>
      </c>
      <c r="DZ17" s="128">
        <v>15912</v>
      </c>
      <c r="EA17" s="174">
        <v>18591</v>
      </c>
      <c r="EB17" s="167">
        <f>DZ17-EA17</f>
        <v>-2679</v>
      </c>
      <c r="EC17" s="168">
        <f>(((DZ17+1)/(EA17+1))-1)</f>
        <v>-0.14409423407917388</v>
      </c>
      <c r="ED17" s="169">
        <f>NORMSDIST(((EB17-EB$84)/EB$85))-0.5</f>
        <v>0.015013371898355277</v>
      </c>
      <c r="EE17" s="171">
        <v>0</v>
      </c>
      <c r="EF17" s="174">
        <v>0</v>
      </c>
      <c r="EG17" s="167">
        <f>EE17-EF17</f>
        <v>0</v>
      </c>
      <c r="EH17" s="168">
        <f>(((EE17+1)/(EF17+1))-1)</f>
        <v>0</v>
      </c>
      <c r="EI17" s="169">
        <f>NORMSDIST(((EG17-EG$84)/EG$85))-0.5</f>
        <v>-0.04421326061644004</v>
      </c>
      <c r="EJ17" s="170">
        <f>AVERAGE(EI17,ED17)</f>
        <v>-0.014599944359042383</v>
      </c>
      <c r="EL17" s="112">
        <f>AVERAGE(EG17,EB17,DV17,DQ17,DL17,DG17,DB17,CW17,CQ17,CL17,CF17,CA17,BV17,BQ17,BL17,BF17,BA17,AV17,AQ17,AL17,AF17,AA17,V17,P17,K17,F17)</f>
        <v>386.0769230769231</v>
      </c>
      <c r="EM17" s="175">
        <f>AVERAGE(EH17,EC17,DW17,DR17,DM17,DH17,DC17,CX17,CR17,CM17,CG17,CB17,BW17,BR17,BM17,BG17,BB17,AW17,AR17,AM17,AG17,AB17,W17,Q17,L17,G17)</f>
        <v>428.7348100222224</v>
      </c>
      <c r="EN17" s="176">
        <f>AVERAGE(EI17,ED17,DX17,DS17,DN17,DI17,DD17,CY17,CS17,CH17,CC17,BX17,BS17,BN17,BH17,BC17,AX17,AS17,AN17,AH17,AC17,X17,R17,M17,H17)</f>
        <v>-0.05669244903799466</v>
      </c>
      <c r="EO17" s="164" t="s">
        <v>80</v>
      </c>
      <c r="EP17" s="165"/>
    </row>
    <row r="18" spans="1:146" ht="12.75">
      <c r="A18">
        <v>2</v>
      </c>
      <c r="B18" s="164" t="s">
        <v>74</v>
      </c>
      <c r="C18" s="165"/>
      <c r="D18" s="128">
        <v>1</v>
      </c>
      <c r="E18" s="174">
        <v>1</v>
      </c>
      <c r="F18" s="167">
        <f>D18-E18</f>
        <v>0</v>
      </c>
      <c r="G18" s="168">
        <f>(((D18+1)/(E18+1))-1)</f>
        <v>0</v>
      </c>
      <c r="H18" s="169">
        <f>NORMSDIST(((F18-F$84)/F$85))-0.5</f>
        <v>-0.09316814211660407</v>
      </c>
      <c r="I18" s="128">
        <v>15</v>
      </c>
      <c r="J18" s="174">
        <v>13</v>
      </c>
      <c r="K18" s="167">
        <f>I18-J18</f>
        <v>2</v>
      </c>
      <c r="L18" s="168">
        <f>(((I18+1)/(J18+1))-1)</f>
        <v>0.1428571428571428</v>
      </c>
      <c r="M18" s="169">
        <f>NORMSDIST(((K18-K$84)/K$85))-0.5</f>
        <v>0.3149214829617749</v>
      </c>
      <c r="N18" s="128">
        <v>0</v>
      </c>
      <c r="O18" s="174">
        <v>0</v>
      </c>
      <c r="P18" s="167">
        <f>N18-O18</f>
        <v>0</v>
      </c>
      <c r="Q18" s="168">
        <f>(((N18+1)/(O18+1))-1)</f>
        <v>0</v>
      </c>
      <c r="R18" s="169">
        <f>NORMSDIST(((P18-P$84)/P$85))-0.5</f>
        <v>0.18307611478619734</v>
      </c>
      <c r="S18" s="170">
        <f>AVERAGE(R18,M18,H18)</f>
        <v>0.13494315187712272</v>
      </c>
      <c r="T18" s="128">
        <v>0</v>
      </c>
      <c r="U18" s="174">
        <v>0</v>
      </c>
      <c r="V18" s="167">
        <f>T18-U18</f>
        <v>0</v>
      </c>
      <c r="W18" s="168">
        <f>(((T18+1)/(U18+1))-1)</f>
        <v>0</v>
      </c>
      <c r="X18" s="169">
        <f>NORMSDIST(((V18-V$84)/V$85))-0.5</f>
        <v>-0.02899321146102507</v>
      </c>
      <c r="Y18" s="128">
        <v>1</v>
      </c>
      <c r="Z18" s="174">
        <v>1</v>
      </c>
      <c r="AA18" s="167">
        <f>Y18-Z18</f>
        <v>0</v>
      </c>
      <c r="AB18" s="168">
        <f>(((Y18+1)/(Z18+1))-1)</f>
        <v>0</v>
      </c>
      <c r="AC18" s="169">
        <f>NORMSDIST(((AA18-AA$84)/AA$85))-0.5</f>
        <v>-0.13419970552004928</v>
      </c>
      <c r="AD18" s="128">
        <v>0</v>
      </c>
      <c r="AE18" s="174">
        <v>0</v>
      </c>
      <c r="AF18" s="167">
        <f>AD18-AE18</f>
        <v>0</v>
      </c>
      <c r="AG18" s="168">
        <f>(((AD18+1)/(AE18+1))-1)</f>
        <v>0</v>
      </c>
      <c r="AH18" s="169">
        <f>NORMSDIST(((AF18-AF$84)/AF$85))-0.5</f>
        <v>-0.13419970552004928</v>
      </c>
      <c r="AI18" s="170">
        <f>AVERAGE(AH18,AC18,X18)</f>
        <v>-0.09913087416704121</v>
      </c>
      <c r="AJ18" s="128">
        <v>1</v>
      </c>
      <c r="AK18" s="174">
        <v>1</v>
      </c>
      <c r="AL18" s="167">
        <f>AJ18-AK18</f>
        <v>0</v>
      </c>
      <c r="AM18" s="168">
        <f>(((AJ18+1)/(AK18+1))-1)</f>
        <v>0</v>
      </c>
      <c r="AN18" s="169">
        <f>NORMSDIST(((AL18-AL$84)/AL$85))-0.5</f>
        <v>0</v>
      </c>
      <c r="AO18" s="128">
        <v>1</v>
      </c>
      <c r="AP18" s="174">
        <v>0</v>
      </c>
      <c r="AQ18" s="167">
        <f>AO18-AP18</f>
        <v>1</v>
      </c>
      <c r="AR18" s="168">
        <f>(((AO18+1)/(AP18+1))-1)</f>
        <v>1</v>
      </c>
      <c r="AS18" s="169">
        <f>NORMSDIST(((AQ18-AQ$84)/AQ$85))-0.5</f>
        <v>0.489539332331103</v>
      </c>
      <c r="AT18" s="128">
        <v>7</v>
      </c>
      <c r="AU18" s="174">
        <v>5</v>
      </c>
      <c r="AV18" s="167">
        <f>AT18-AU18</f>
        <v>2</v>
      </c>
      <c r="AW18" s="168">
        <f>(((AT18+1)/(AU18+1))-1)</f>
        <v>0.33333333333333326</v>
      </c>
      <c r="AX18" s="169">
        <f>NORMSDIST(((AV18-AV$84)/AV$85))-0.5</f>
        <v>0.3090983095200739</v>
      </c>
      <c r="AY18" s="128">
        <v>462</v>
      </c>
      <c r="AZ18" s="174">
        <v>445</v>
      </c>
      <c r="BA18" s="167">
        <f>AY18-AZ18</f>
        <v>17</v>
      </c>
      <c r="BB18" s="168">
        <f>(((AY18+1)/(AZ18+1))-1)</f>
        <v>0.03811659192825112</v>
      </c>
      <c r="BC18" s="169">
        <f>NORMSDIST(((BA18-BA$84)/BA$85))-0.5</f>
        <v>0.02687051203423918</v>
      </c>
      <c r="BD18" s="128">
        <v>0</v>
      </c>
      <c r="BE18" s="174">
        <v>0</v>
      </c>
      <c r="BF18" s="167">
        <f>BD18-BE18</f>
        <v>0</v>
      </c>
      <c r="BG18" s="168">
        <f>(((BD18+1)/(BE18+1))-1)</f>
        <v>0</v>
      </c>
      <c r="BH18" s="169">
        <f>NORMSDIST(((BF18-BF$84)/BF$85))-0.5</f>
        <v>0.06529146962938037</v>
      </c>
      <c r="BI18" s="170">
        <f>AVERAGE(BH18,BC18,AX18,AS18,AN18)</f>
        <v>0.1781599247029593</v>
      </c>
      <c r="BJ18" s="128">
        <v>0</v>
      </c>
      <c r="BK18" s="174">
        <v>0</v>
      </c>
      <c r="BL18" s="167">
        <f>BJ18-BK18</f>
        <v>0</v>
      </c>
      <c r="BM18" s="168">
        <f>(((BJ18+1)/(BK18+1))-1)</f>
        <v>0</v>
      </c>
      <c r="BN18" s="169">
        <f>NORMSDIST(((BL18-BL$84)/BL$85))-0.5</f>
        <v>-0.045963722372012406</v>
      </c>
      <c r="BO18" s="128">
        <v>1</v>
      </c>
      <c r="BP18" s="174">
        <v>1</v>
      </c>
      <c r="BQ18" s="167">
        <f>BO18-BP18</f>
        <v>0</v>
      </c>
      <c r="BR18" s="168">
        <f>(((BO18+1)/(BP18+1))-1)</f>
        <v>0</v>
      </c>
      <c r="BS18" s="169">
        <f>NORMSDIST(((BQ18-BQ$84)/BQ$85))-0.5</f>
        <v>-0.06529146962938037</v>
      </c>
      <c r="BT18" s="128">
        <v>1</v>
      </c>
      <c r="BU18" s="174">
        <v>1</v>
      </c>
      <c r="BV18" s="167">
        <f>BT18-BU18</f>
        <v>0</v>
      </c>
      <c r="BW18" s="168">
        <f>(((BT18+1)/(BU18+1))-1)</f>
        <v>0</v>
      </c>
      <c r="BX18" s="169">
        <f>NORMSDIST(((BV18-BV$84)/BV$85))-0.5</f>
        <v>-0.08032352927732433</v>
      </c>
      <c r="BY18" s="128">
        <v>0</v>
      </c>
      <c r="BZ18" s="174">
        <v>0</v>
      </c>
      <c r="CA18" s="167">
        <f>BY18-BZ18</f>
        <v>0</v>
      </c>
      <c r="CB18" s="168">
        <f>(((BY18+1)/(BZ18+1))-1)</f>
        <v>0</v>
      </c>
      <c r="CC18" s="169">
        <f>NORMSDIST(((CA18-CA$84)/CA$85))-0.5</f>
        <v>-0.06529146962938037</v>
      </c>
      <c r="CD18" s="128" t="s">
        <v>172</v>
      </c>
      <c r="CE18" s="174" t="s">
        <v>172</v>
      </c>
      <c r="CF18" s="167">
        <f>CD18-CE18</f>
        <v>0</v>
      </c>
      <c r="CG18" s="168">
        <f>(((CD18+1)/(CE18+1))-1)</f>
        <v>0</v>
      </c>
      <c r="CH18" s="169">
        <f>NORMSDIST(((CF18-CF$84)/CF$85))-0.5</f>
        <v>-0.10463871990970536</v>
      </c>
      <c r="CI18" s="170">
        <f>AVERAGE(CH18,CC18,BX18,BS18,BN18)</f>
        <v>-0.07230178216356056</v>
      </c>
      <c r="CJ18" s="128">
        <v>1</v>
      </c>
      <c r="CK18" s="174">
        <v>1</v>
      </c>
      <c r="CL18" s="167">
        <f>CJ18-CK18</f>
        <v>0</v>
      </c>
      <c r="CM18" s="168">
        <f>(((CJ18+1)/(CK18+1))-1)</f>
        <v>0</v>
      </c>
      <c r="CN18" s="169" t="e">
        <f>NORMSDIST(((CL18-CL$84)/CL$85))-0.5</f>
        <v>#DIV/0!</v>
      </c>
      <c r="CO18" s="128">
        <v>1</v>
      </c>
      <c r="CP18" s="174">
        <v>0</v>
      </c>
      <c r="CQ18" s="167">
        <f>CO18-CP18</f>
        <v>1</v>
      </c>
      <c r="CR18" s="168">
        <f>(((CO18+0.01)/(CP18+0.01))-1)</f>
        <v>100</v>
      </c>
      <c r="CS18" s="169">
        <f>NORMSDIST(((CQ18-CQ$84)/CQ$85))-0.5</f>
        <v>0.4878303270060337</v>
      </c>
      <c r="CT18" s="170">
        <f>AVERAGE(CS18)</f>
        <v>0.4878303270060337</v>
      </c>
      <c r="CU18" s="128">
        <v>48951600</v>
      </c>
      <c r="CV18" s="174">
        <v>0</v>
      </c>
      <c r="CW18" s="167">
        <f>CU18-CV18</f>
        <v>48951600</v>
      </c>
      <c r="CX18" s="168">
        <f>(((CU18+1)/(CV18+1))-1)</f>
        <v>48951600</v>
      </c>
      <c r="CY18" s="169">
        <f>NORMSDIST(((CW18-CW$84)/CW$85))-0.5</f>
        <v>0.1053392590865937</v>
      </c>
      <c r="CZ18" s="128">
        <v>192</v>
      </c>
      <c r="DA18" s="174">
        <v>0</v>
      </c>
      <c r="DB18" s="167">
        <f>CZ18-DA18</f>
        <v>192</v>
      </c>
      <c r="DC18" s="168">
        <f>(((CZ18+1)/(DA18+1))-1)</f>
        <v>192</v>
      </c>
      <c r="DD18" s="169">
        <f>NORMSDIST(((DB18-DB$84)/DB$85))-0.5</f>
        <v>0.4295137406358309</v>
      </c>
      <c r="DE18" s="128">
        <v>1658</v>
      </c>
      <c r="DF18" s="174">
        <v>0</v>
      </c>
      <c r="DG18" s="167">
        <f>DE18-DF18</f>
        <v>1658</v>
      </c>
      <c r="DH18" s="168">
        <f>(((DE18+1)/(DF18+1))-1)</f>
        <v>1658</v>
      </c>
      <c r="DI18" s="169">
        <f>NORMSDIST(((DG18-DG$84)/DG$85))-0.5</f>
        <v>0.2120142804369678</v>
      </c>
      <c r="DJ18" s="128">
        <v>11812</v>
      </c>
      <c r="DK18" s="174">
        <v>0</v>
      </c>
      <c r="DL18" s="167">
        <f>DJ18-DK18</f>
        <v>11812</v>
      </c>
      <c r="DM18" s="168">
        <f>(((DJ18+1)/(DK18+1))-1)</f>
        <v>11812</v>
      </c>
      <c r="DN18" s="169">
        <f>NORMSDIST(((DL18-DL$84)/DL$85))-0.5</f>
        <v>-0.005009300694139074</v>
      </c>
      <c r="DO18" s="128">
        <v>0.8287</v>
      </c>
      <c r="DP18" s="174">
        <v>0</v>
      </c>
      <c r="DQ18" s="167">
        <f>DO18-DP18</f>
        <v>0.8287</v>
      </c>
      <c r="DR18" s="168">
        <f>(((DO18+1)/(DP18+1))-1)</f>
        <v>0.8287</v>
      </c>
      <c r="DS18" s="169">
        <f>NORMSDIST(((DQ18-DQ$84)/DQ$85))-0.5</f>
        <v>0.49484470103262146</v>
      </c>
      <c r="DT18" s="128">
        <v>0.1713</v>
      </c>
      <c r="DU18" s="174">
        <v>0</v>
      </c>
      <c r="DV18" s="167">
        <f>DT18-DU18</f>
        <v>0.1713</v>
      </c>
      <c r="DW18" s="168">
        <f>(((DT18+1)/(DU18+1))-1)</f>
        <v>0.1713</v>
      </c>
      <c r="DX18" s="169">
        <f>NORMSDIST(((DV18-DV$84)/DV$85))-0.5</f>
        <v>0.20284513836772922</v>
      </c>
      <c r="DY18" s="170">
        <f>AVERAGE(DX18,DS18,DN18,DI18,DD18,CY18)</f>
        <v>0.23992463647760068</v>
      </c>
      <c r="DZ18" s="128">
        <v>20227</v>
      </c>
      <c r="EA18" s="174">
        <v>20780</v>
      </c>
      <c r="EB18" s="167">
        <f>DZ18-EA18</f>
        <v>-553</v>
      </c>
      <c r="EC18" s="168">
        <f>(((DZ18+1)/(EA18+1))-1)</f>
        <v>-0.026610846446272984</v>
      </c>
      <c r="ED18" s="169">
        <f>NORMSDIST(((EB18-EB$84)/EB$85))-0.5</f>
        <v>0.12150638339929187</v>
      </c>
      <c r="EE18" s="171">
        <v>0</v>
      </c>
      <c r="EF18" s="174">
        <v>0</v>
      </c>
      <c r="EG18" s="167">
        <f>EE18-EF18</f>
        <v>0</v>
      </c>
      <c r="EH18" s="168">
        <f>(((EE18+1)/(EF18+1))-1)</f>
        <v>0</v>
      </c>
      <c r="EI18" s="169">
        <f>NORMSDIST(((EG18-EG$84)/EG$85))-0.5</f>
        <v>-0.04421326061644004</v>
      </c>
      <c r="EJ18" s="170">
        <f>AVERAGE(EI18,ED18)</f>
        <v>0.038646561391425915</v>
      </c>
      <c r="EL18" s="112">
        <f>AVERAGE(EG18,EB18,DV18,DQ18,DL18,DG18,DB18,CW18,CQ18,CL18,CF18,CA18,BV18,BQ18,BL18,BF18,BA18,AV18,AQ18,AL18,AF18,AA18,V18,P18,K18,F18)</f>
        <v>1883258.9615384615</v>
      </c>
      <c r="EM18" s="175">
        <f>AVERAGE(EH18,EC18,DW18,DR18,DM18,DH18,DC18,CX18,CR18,CM18,CG18,CB18,BW18,BR18,BM18,BG18,BB18,AW18,AR18,AM18,AG18,AB18,W18,Q18,L18,G18)</f>
        <v>1883283.2495267778</v>
      </c>
      <c r="EN18" s="176">
        <f>AVERAGE(EI18,ED18,DX18,DS18,DN18,DI18,DD18,CY18,CS18,CH18,CC18,BX18,BS18,BN18,BH18,BC18,AX18,AS18,AN18,AH18,AC18,X18,R18,M18,H18)</f>
        <v>0.1056559525792691</v>
      </c>
      <c r="EO18" s="164" t="s">
        <v>74</v>
      </c>
      <c r="EP18" s="165"/>
    </row>
    <row r="19" spans="1:146" ht="12.75">
      <c r="A19">
        <v>2</v>
      </c>
      <c r="B19" s="164" t="s">
        <v>61</v>
      </c>
      <c r="C19" s="165"/>
      <c r="D19" s="128">
        <v>0</v>
      </c>
      <c r="E19" s="174">
        <v>0</v>
      </c>
      <c r="F19" s="167">
        <f>D19-E19</f>
        <v>0</v>
      </c>
      <c r="G19" s="168">
        <f>(((D19+1)/(E19+1))-1)</f>
        <v>0</v>
      </c>
      <c r="H19" s="169">
        <f>NORMSDIST(((F19-F$84)/F$85))-0.5</f>
        <v>-0.09316814211660407</v>
      </c>
      <c r="I19" s="128">
        <v>0</v>
      </c>
      <c r="J19" s="174">
        <v>0</v>
      </c>
      <c r="K19" s="167">
        <f>I19-J19</f>
        <v>0</v>
      </c>
      <c r="L19" s="168">
        <f>(((I19+1)/(J19+1))-1)</f>
        <v>0</v>
      </c>
      <c r="M19" s="169">
        <f>NORMSDIST(((K19-K$84)/K$85))-0.5</f>
        <v>-0.06672158101492293</v>
      </c>
      <c r="N19" s="128">
        <v>0</v>
      </c>
      <c r="O19" s="174">
        <v>0</v>
      </c>
      <c r="P19" s="167">
        <f>N19-O19</f>
        <v>0</v>
      </c>
      <c r="Q19" s="168">
        <f>(((N19+1)/(O19+1))-1)</f>
        <v>0</v>
      </c>
      <c r="R19" s="169">
        <f>NORMSDIST(((P19-P$84)/P$85))-0.5</f>
        <v>0.18307611478619734</v>
      </c>
      <c r="S19" s="170">
        <f>AVERAGE(R19,M19,H19)</f>
        <v>0.007728797218223449</v>
      </c>
      <c r="T19" s="128">
        <v>0</v>
      </c>
      <c r="U19" s="174">
        <v>0</v>
      </c>
      <c r="V19" s="167">
        <f>T19-U19</f>
        <v>0</v>
      </c>
      <c r="W19" s="168">
        <f>(((T19+1)/(U19+1))-1)</f>
        <v>0</v>
      </c>
      <c r="X19" s="169">
        <f>NORMSDIST(((V19-V$84)/V$85))-0.5</f>
        <v>-0.02899321146102507</v>
      </c>
      <c r="Y19" s="128">
        <v>0</v>
      </c>
      <c r="Z19" s="174">
        <v>0</v>
      </c>
      <c r="AA19" s="167">
        <f>Y19-Z19</f>
        <v>0</v>
      </c>
      <c r="AB19" s="168">
        <f>(((Y19+1)/(Z19+1))-1)</f>
        <v>0</v>
      </c>
      <c r="AC19" s="169">
        <f>NORMSDIST(((AA19-AA$84)/AA$85))-0.5</f>
        <v>-0.13419970552004928</v>
      </c>
      <c r="AD19" s="128">
        <v>0</v>
      </c>
      <c r="AE19" s="174">
        <v>0</v>
      </c>
      <c r="AF19" s="167">
        <f>AD19-AE19</f>
        <v>0</v>
      </c>
      <c r="AG19" s="168">
        <f>(((AD19+1)/(AE19+1))-1)</f>
        <v>0</v>
      </c>
      <c r="AH19" s="169">
        <f>NORMSDIST(((AF19-AF$84)/AF$85))-0.5</f>
        <v>-0.13419970552004928</v>
      </c>
      <c r="AI19" s="170">
        <f>AVERAGE(AH19,AC19,X19)</f>
        <v>-0.09913087416704121</v>
      </c>
      <c r="AJ19" s="128">
        <v>0</v>
      </c>
      <c r="AK19" s="174">
        <v>0</v>
      </c>
      <c r="AL19" s="167">
        <f>AJ19-AK19</f>
        <v>0</v>
      </c>
      <c r="AM19" s="168">
        <f>(((AJ19+1)/(AK19+1))-1)</f>
        <v>0</v>
      </c>
      <c r="AN19" s="169">
        <f>NORMSDIST(((AL19-AL$84)/AL$85))-0.5</f>
        <v>0</v>
      </c>
      <c r="AO19" s="128">
        <v>0</v>
      </c>
      <c r="AP19" s="174">
        <v>0</v>
      </c>
      <c r="AQ19" s="167">
        <f>AO19-AP19</f>
        <v>0</v>
      </c>
      <c r="AR19" s="168">
        <f>(((AO19+1)/(AP19+1))-1)</f>
        <v>0</v>
      </c>
      <c r="AS19" s="169">
        <f>NORMSDIST(((AQ19-AQ$84)/AQ$85))-0.5</f>
        <v>-0.16749722894898544</v>
      </c>
      <c r="AT19" s="128">
        <v>0</v>
      </c>
      <c r="AU19" s="174">
        <v>0</v>
      </c>
      <c r="AV19" s="167">
        <f>AT19-AU19</f>
        <v>0</v>
      </c>
      <c r="AW19" s="168">
        <f>(((AT19+1)/(AU19+1))-1)</f>
        <v>0</v>
      </c>
      <c r="AX19" s="169">
        <f>NORMSDIST(((AV19-AV$84)/AV$85))-0.5</f>
        <v>-0.0716076268096214</v>
      </c>
      <c r="AY19" s="128">
        <v>0</v>
      </c>
      <c r="AZ19" s="174">
        <v>0</v>
      </c>
      <c r="BA19" s="167">
        <f>AY19-AZ19</f>
        <v>0</v>
      </c>
      <c r="BB19" s="168">
        <f>(((AY19+1)/(AZ19+1))-1)</f>
        <v>0</v>
      </c>
      <c r="BC19" s="169">
        <f>NORMSDIST(((BA19-BA$84)/BA$85))-0.5</f>
        <v>-0.059314259259181545</v>
      </c>
      <c r="BD19" s="128">
        <v>0</v>
      </c>
      <c r="BE19" s="174">
        <v>0</v>
      </c>
      <c r="BF19" s="167">
        <f>BD19-BE19</f>
        <v>0</v>
      </c>
      <c r="BG19" s="168">
        <f>(((BD19+1)/(BE19+1))-1)</f>
        <v>0</v>
      </c>
      <c r="BH19" s="169">
        <f>NORMSDIST(((BF19-BF$84)/BF$85))-0.5</f>
        <v>0.06529146962938037</v>
      </c>
      <c r="BI19" s="170">
        <f>AVERAGE(BH19,BC19,AX19,AS19,AN19)</f>
        <v>-0.0466255290776816</v>
      </c>
      <c r="BJ19" s="128">
        <v>0</v>
      </c>
      <c r="BK19" s="174">
        <v>0</v>
      </c>
      <c r="BL19" s="167">
        <f>BJ19-BK19</f>
        <v>0</v>
      </c>
      <c r="BM19" s="168">
        <f>(((BJ19+1)/(BK19+1))-1)</f>
        <v>0</v>
      </c>
      <c r="BN19" s="169">
        <f>NORMSDIST(((BL19-BL$84)/BL$85))-0.5</f>
        <v>-0.045963722372012406</v>
      </c>
      <c r="BO19" s="128">
        <v>1</v>
      </c>
      <c r="BP19" s="174">
        <v>1</v>
      </c>
      <c r="BQ19" s="167">
        <f>BO19-BP19</f>
        <v>0</v>
      </c>
      <c r="BR19" s="168">
        <f>(((BO19+1)/(BP19+1))-1)</f>
        <v>0</v>
      </c>
      <c r="BS19" s="169">
        <f>NORMSDIST(((BQ19-BQ$84)/BQ$85))-0.5</f>
        <v>-0.06529146962938037</v>
      </c>
      <c r="BT19" s="128">
        <v>0</v>
      </c>
      <c r="BU19" s="174">
        <v>0</v>
      </c>
      <c r="BV19" s="167">
        <f>BT19-BU19</f>
        <v>0</v>
      </c>
      <c r="BW19" s="168">
        <f>(((BT19+1)/(BU19+1))-1)</f>
        <v>0</v>
      </c>
      <c r="BX19" s="169">
        <f>NORMSDIST(((BV19-BV$84)/BV$85))-0.5</f>
        <v>-0.08032352927732433</v>
      </c>
      <c r="BY19" s="128">
        <v>0</v>
      </c>
      <c r="BZ19" s="174">
        <v>0</v>
      </c>
      <c r="CA19" s="167">
        <f>BY19-BZ19</f>
        <v>0</v>
      </c>
      <c r="CB19" s="168">
        <f>(((BY19+1)/(BZ19+1))-1)</f>
        <v>0</v>
      </c>
      <c r="CC19" s="169">
        <f>NORMSDIST(((CA19-CA$84)/CA$85))-0.5</f>
        <v>-0.06529146962938037</v>
      </c>
      <c r="CD19" s="128">
        <v>1</v>
      </c>
      <c r="CE19" s="174">
        <v>1</v>
      </c>
      <c r="CF19" s="167">
        <f>CD19-CE19</f>
        <v>0</v>
      </c>
      <c r="CG19" s="168">
        <f>(((CD19+1)/(CE19+1))-1)</f>
        <v>0</v>
      </c>
      <c r="CH19" s="169">
        <f>NORMSDIST(((CF19-CF$84)/CF$85))-0.5</f>
        <v>-0.10463871990970536</v>
      </c>
      <c r="CI19" s="170">
        <f>AVERAGE(CH19,CC19,BX19,BS19,BN19)</f>
        <v>-0.07230178216356056</v>
      </c>
      <c r="CJ19" s="128">
        <v>0</v>
      </c>
      <c r="CK19" s="174">
        <v>0</v>
      </c>
      <c r="CL19" s="167">
        <f>CJ19-CK19</f>
        <v>0</v>
      </c>
      <c r="CM19" s="168">
        <f>(((CJ19+1)/(CK19+1))-1)</f>
        <v>0</v>
      </c>
      <c r="CN19" s="169" t="e">
        <f>NORMSDIST(((CL19-CL$84)/CL$85))-0.5</f>
        <v>#DIV/0!</v>
      </c>
      <c r="CO19" s="128">
        <v>0</v>
      </c>
      <c r="CP19" s="174">
        <v>0</v>
      </c>
      <c r="CQ19" s="167">
        <f>CO19-CP19</f>
        <v>0</v>
      </c>
      <c r="CR19" s="168">
        <f>(((CO19+0.01)/(CP19+0.01))-1)</f>
        <v>0</v>
      </c>
      <c r="CS19" s="169">
        <f>NORMSDIST(((CQ19-CQ$84)/CQ$85))-0.5</f>
        <v>-0.09034648986440424</v>
      </c>
      <c r="CT19" s="170">
        <f>AVERAGE(CS19)</f>
        <v>-0.09034648986440424</v>
      </c>
      <c r="CU19" s="128">
        <v>0</v>
      </c>
      <c r="CV19" s="174">
        <v>0</v>
      </c>
      <c r="CW19" s="167">
        <f>CU19-CV19</f>
        <v>0</v>
      </c>
      <c r="CX19" s="168">
        <f>(((CU19+1)/(CV19+1))-1)</f>
        <v>0</v>
      </c>
      <c r="CY19" s="169">
        <f>NORMSDIST(((CW19-CW$84)/CW$85))-0.5</f>
        <v>-0.06676307239891671</v>
      </c>
      <c r="CZ19" s="128">
        <v>0</v>
      </c>
      <c r="DA19" s="174">
        <v>0</v>
      </c>
      <c r="DB19" s="167">
        <f>CZ19-DA19</f>
        <v>0</v>
      </c>
      <c r="DC19" s="168">
        <f>(((CZ19+1)/(DA19+1))-1)</f>
        <v>0</v>
      </c>
      <c r="DD19" s="169">
        <f>NORMSDIST(((DB19-DB$84)/DB$85))-0.5</f>
        <v>-0.0530908735131177</v>
      </c>
      <c r="DE19" s="128">
        <v>0</v>
      </c>
      <c r="DF19" s="174">
        <v>0</v>
      </c>
      <c r="DG19" s="167">
        <f>DE19-DF19</f>
        <v>0</v>
      </c>
      <c r="DH19" s="168">
        <f>(((DE19+1)/(DF19+1))-1)</f>
        <v>0</v>
      </c>
      <c r="DI19" s="169">
        <f>NORMSDIST(((DG19-DG$84)/DG$85))-0.5</f>
        <v>-0.10929851091967663</v>
      </c>
      <c r="DJ19" s="128">
        <v>0</v>
      </c>
      <c r="DK19" s="174">
        <v>0</v>
      </c>
      <c r="DL19" s="167">
        <f>DJ19-DK19</f>
        <v>0</v>
      </c>
      <c r="DM19" s="168">
        <f>(((DJ19+1)/(DK19+1))-1)</f>
        <v>0</v>
      </c>
      <c r="DN19" s="169">
        <f>NORMSDIST(((DL19-DL$84)/DL$85))-0.5</f>
        <v>-0.05465649203645501</v>
      </c>
      <c r="DO19" s="128">
        <v>0</v>
      </c>
      <c r="DP19" s="174">
        <v>0</v>
      </c>
      <c r="DQ19" s="167">
        <f>DO19-DP19</f>
        <v>0</v>
      </c>
      <c r="DR19" s="168">
        <f>(((DO19+1)/(DP19+1))-1)</f>
        <v>0</v>
      </c>
      <c r="DS19" s="169">
        <f>NORMSDIST(((DQ19-DQ$84)/DQ$85))-0.5</f>
        <v>0.00019819923204855705</v>
      </c>
      <c r="DT19" s="128">
        <v>0</v>
      </c>
      <c r="DU19" s="174">
        <v>0</v>
      </c>
      <c r="DV19" s="167">
        <f>DT19-DU19</f>
        <v>0</v>
      </c>
      <c r="DW19" s="168">
        <f>(((DT19+1)/(DU19+1))-1)</f>
        <v>0</v>
      </c>
      <c r="DX19" s="169">
        <f>NORMSDIST(((DV19-DV$84)/DV$85))-0.5</f>
        <v>-0.093772295626533</v>
      </c>
      <c r="DY19" s="170">
        <f>AVERAGE(DX19,DS19,DN19,DI19,DD19,CY19)</f>
        <v>-0.06289717421044175</v>
      </c>
      <c r="DZ19" s="128">
        <v>10300</v>
      </c>
      <c r="EA19" s="174">
        <v>6000</v>
      </c>
      <c r="EB19" s="167">
        <f>DZ19-EA19</f>
        <v>4300</v>
      </c>
      <c r="EC19" s="168">
        <f>(((DZ19+1)/(EA19+1))-1)</f>
        <v>0.7165472421263124</v>
      </c>
      <c r="ED19" s="169">
        <f>NORMSDIST(((EB19-EB$84)/EB$85))-0.5</f>
        <v>0.3237806544650773</v>
      </c>
      <c r="EE19" s="171">
        <v>0</v>
      </c>
      <c r="EF19" s="174">
        <v>0</v>
      </c>
      <c r="EG19" s="167">
        <f>EE19-EF19</f>
        <v>0</v>
      </c>
      <c r="EH19" s="168">
        <f>(((EE19+1)/(EF19+1))-1)</f>
        <v>0</v>
      </c>
      <c r="EI19" s="169">
        <f>NORMSDIST(((EG19-EG$84)/EG$85))-0.5</f>
        <v>-0.04421326061644004</v>
      </c>
      <c r="EJ19" s="170">
        <f>AVERAGE(EI19,ED19)</f>
        <v>0.13978369692431863</v>
      </c>
      <c r="EL19" s="112">
        <f>AVERAGE(EG19,EB19,DV19,DQ19,DL19,DG19,DB19,CW19,CQ19,CL19,CF19,CA19,BV19,BQ19,BL19,BF19,BA19,AV19,AQ19,AL19,AF19,AA19,V19,P19,K19,F19)</f>
        <v>165.3846153846154</v>
      </c>
      <c r="EM19" s="175">
        <f>AVERAGE(EH19,EC19,DW19,DR19,DM19,DH19,DC19,CX19,CR19,CM19,CG19,CB19,BW19,BR19,BM19,BG19,BB19,AW19,AR19,AM19,AG19,AB19,W19,Q19,L19,G19)</f>
        <v>0.027559509312550474</v>
      </c>
      <c r="EN19" s="176">
        <f>AVERAGE(EI19,ED19,DX19,DS19,DN19,DI19,DD19,CY19,CS19,CH19,CC19,BX19,BS19,BN19,BH19,BC19,AX19,AS19,AN19,AH19,AC19,X19,R19,M19,H19)</f>
        <v>-0.04228019713324326</v>
      </c>
      <c r="EO19" s="164" t="s">
        <v>61</v>
      </c>
      <c r="EP19" s="165"/>
    </row>
    <row r="20" spans="1:146" ht="12.75">
      <c r="A20">
        <v>2</v>
      </c>
      <c r="B20" s="164" t="s">
        <v>21</v>
      </c>
      <c r="C20" s="165"/>
      <c r="D20" s="128">
        <v>0</v>
      </c>
      <c r="E20" s="174">
        <v>0</v>
      </c>
      <c r="F20" s="167">
        <f>D20-E20</f>
        <v>0</v>
      </c>
      <c r="G20" s="168">
        <f>(((D20+1)/(E20+1))-1)</f>
        <v>0</v>
      </c>
      <c r="H20" s="169">
        <f>NORMSDIST(((F20-F$84)/F$85))-0.5</f>
        <v>-0.09316814211660407</v>
      </c>
      <c r="I20" s="128">
        <v>0</v>
      </c>
      <c r="J20" s="174">
        <v>0</v>
      </c>
      <c r="K20" s="167">
        <f>I20-J20</f>
        <v>0</v>
      </c>
      <c r="L20" s="168">
        <f>(((I20+1)/(J20+1))-1)</f>
        <v>0</v>
      </c>
      <c r="M20" s="169">
        <f>NORMSDIST(((K20-K$84)/K$85))-0.5</f>
        <v>-0.06672158101492293</v>
      </c>
      <c r="N20" s="128">
        <v>0</v>
      </c>
      <c r="O20" s="174">
        <v>0</v>
      </c>
      <c r="P20" s="167">
        <f>N20-O20</f>
        <v>0</v>
      </c>
      <c r="Q20" s="168">
        <f>(((N20+1)/(O20+1))-1)</f>
        <v>0</v>
      </c>
      <c r="R20" s="169">
        <f>NORMSDIST(((P20-P$84)/P$85))-0.5</f>
        <v>0.18307611478619734</v>
      </c>
      <c r="S20" s="170">
        <f>AVERAGE(R20,M20,H20)</f>
        <v>0.007728797218223449</v>
      </c>
      <c r="T20" s="128">
        <v>0</v>
      </c>
      <c r="U20" s="174">
        <v>0</v>
      </c>
      <c r="V20" s="167">
        <f>T20-U20</f>
        <v>0</v>
      </c>
      <c r="W20" s="168">
        <f>(((T20+1)/(U20+1))-1)</f>
        <v>0</v>
      </c>
      <c r="X20" s="169">
        <f>NORMSDIST(((V20-V$84)/V$85))-0.5</f>
        <v>-0.02899321146102507</v>
      </c>
      <c r="Y20" s="128">
        <v>0</v>
      </c>
      <c r="Z20" s="174">
        <v>0</v>
      </c>
      <c r="AA20" s="167">
        <f>Y20-Z20</f>
        <v>0</v>
      </c>
      <c r="AB20" s="168">
        <f>(((Y20+1)/(Z20+1))-1)</f>
        <v>0</v>
      </c>
      <c r="AC20" s="169">
        <f>NORMSDIST(((AA20-AA$84)/AA$85))-0.5</f>
        <v>-0.13419970552004928</v>
      </c>
      <c r="AD20" s="128">
        <v>0</v>
      </c>
      <c r="AE20" s="174">
        <v>0</v>
      </c>
      <c r="AF20" s="167">
        <f>AD20-AE20</f>
        <v>0</v>
      </c>
      <c r="AG20" s="168">
        <f>(((AD20+1)/(AE20+1))-1)</f>
        <v>0</v>
      </c>
      <c r="AH20" s="169">
        <f>NORMSDIST(((AF20-AF$84)/AF$85))-0.5</f>
        <v>-0.13419970552004928</v>
      </c>
      <c r="AI20" s="170">
        <f>AVERAGE(AH20,AC20,X20)</f>
        <v>-0.09913087416704121</v>
      </c>
      <c r="AJ20" s="128">
        <v>0</v>
      </c>
      <c r="AK20" s="174">
        <v>0</v>
      </c>
      <c r="AL20" s="167">
        <f>AJ20-AK20</f>
        <v>0</v>
      </c>
      <c r="AM20" s="168">
        <f>(((AJ20+1)/(AK20+1))-1)</f>
        <v>0</v>
      </c>
      <c r="AN20" s="169">
        <f>NORMSDIST(((AL20-AL$84)/AL$85))-0.5</f>
        <v>0</v>
      </c>
      <c r="AO20" s="128">
        <v>0</v>
      </c>
      <c r="AP20" s="174">
        <v>0</v>
      </c>
      <c r="AQ20" s="167">
        <f>AO20-AP20</f>
        <v>0</v>
      </c>
      <c r="AR20" s="168">
        <f>(((AO20+1)/(AP20+1))-1)</f>
        <v>0</v>
      </c>
      <c r="AS20" s="169">
        <f>NORMSDIST(((AQ20-AQ$84)/AQ$85))-0.5</f>
        <v>-0.16749722894898544</v>
      </c>
      <c r="AT20" s="128">
        <v>0</v>
      </c>
      <c r="AU20" s="174">
        <v>0</v>
      </c>
      <c r="AV20" s="167">
        <f>AT20-AU20</f>
        <v>0</v>
      </c>
      <c r="AW20" s="168">
        <f>(((AT20+1)/(AU20+1))-1)</f>
        <v>0</v>
      </c>
      <c r="AX20" s="169">
        <f>NORMSDIST(((AV20-AV$84)/AV$85))-0.5</f>
        <v>-0.0716076268096214</v>
      </c>
      <c r="AY20" s="128">
        <v>0</v>
      </c>
      <c r="AZ20" s="174">
        <v>0</v>
      </c>
      <c r="BA20" s="167">
        <f>AY20-AZ20</f>
        <v>0</v>
      </c>
      <c r="BB20" s="168">
        <f>(((AY20+1)/(AZ20+1))-1)</f>
        <v>0</v>
      </c>
      <c r="BC20" s="169">
        <f>NORMSDIST(((BA20-BA$84)/BA$85))-0.5</f>
        <v>-0.059314259259181545</v>
      </c>
      <c r="BD20" s="128">
        <v>0</v>
      </c>
      <c r="BE20" s="174">
        <v>0</v>
      </c>
      <c r="BF20" s="167">
        <f>BD20-BE20</f>
        <v>0</v>
      </c>
      <c r="BG20" s="168">
        <f>(((BD20+1)/(BE20+1))-1)</f>
        <v>0</v>
      </c>
      <c r="BH20" s="169">
        <f>NORMSDIST(((BF20-BF$84)/BF$85))-0.5</f>
        <v>0.06529146962938037</v>
      </c>
      <c r="BI20" s="170">
        <f>AVERAGE(BH20,BC20,AX20,AS20,AN20)</f>
        <v>-0.0466255290776816</v>
      </c>
      <c r="BJ20" s="128">
        <v>0</v>
      </c>
      <c r="BK20" s="174">
        <v>0</v>
      </c>
      <c r="BL20" s="167">
        <f>BJ20-BK20</f>
        <v>0</v>
      </c>
      <c r="BM20" s="168">
        <f>(((BJ20+1)/(BK20+1))-1)</f>
        <v>0</v>
      </c>
      <c r="BN20" s="169">
        <f>NORMSDIST(((BL20-BL$84)/BL$85))-0.5</f>
        <v>-0.045963722372012406</v>
      </c>
      <c r="BO20" s="128">
        <v>1</v>
      </c>
      <c r="BP20" s="174">
        <v>1</v>
      </c>
      <c r="BQ20" s="167">
        <f>BO20-BP20</f>
        <v>0</v>
      </c>
      <c r="BR20" s="168">
        <f>(((BO20+1)/(BP20+1))-1)</f>
        <v>0</v>
      </c>
      <c r="BS20" s="169">
        <f>NORMSDIST(((BQ20-BQ$84)/BQ$85))-0.5</f>
        <v>-0.06529146962938037</v>
      </c>
      <c r="BT20" s="128">
        <v>0</v>
      </c>
      <c r="BU20" s="174"/>
      <c r="BV20" s="167">
        <f>BT20-BU20</f>
        <v>0</v>
      </c>
      <c r="BW20" s="168">
        <f>(((BT20+1)/(BU20+1))-1)</f>
        <v>0</v>
      </c>
      <c r="BX20" s="169">
        <f>NORMSDIST(((BV20-BV$84)/BV$85))-0.5</f>
        <v>-0.08032352927732433</v>
      </c>
      <c r="BY20" s="128">
        <v>0</v>
      </c>
      <c r="BZ20" s="174">
        <v>0</v>
      </c>
      <c r="CA20" s="167">
        <f>BY20-BZ20</f>
        <v>0</v>
      </c>
      <c r="CB20" s="168">
        <f>(((BY20+1)/(BZ20+1))-1)</f>
        <v>0</v>
      </c>
      <c r="CC20" s="169">
        <f>NORMSDIST(((CA20-CA$84)/CA$85))-0.5</f>
        <v>-0.06529146962938037</v>
      </c>
      <c r="CD20" s="128">
        <v>1</v>
      </c>
      <c r="CE20" s="174">
        <v>1</v>
      </c>
      <c r="CF20" s="167">
        <f>CD20-CE20</f>
        <v>0</v>
      </c>
      <c r="CG20" s="168">
        <f>(((CD20+1)/(CE20+1))-1)</f>
        <v>0</v>
      </c>
      <c r="CH20" s="169">
        <f>NORMSDIST(((CF20-CF$84)/CF$85))-0.5</f>
        <v>-0.10463871990970536</v>
      </c>
      <c r="CI20" s="170">
        <f>AVERAGE(CH20,CC20,BX20,BS20,BN20)</f>
        <v>-0.07230178216356056</v>
      </c>
      <c r="CJ20" s="128">
        <v>0</v>
      </c>
      <c r="CK20" s="174">
        <v>0</v>
      </c>
      <c r="CL20" s="167">
        <f>CJ20-CK20</f>
        <v>0</v>
      </c>
      <c r="CM20" s="168">
        <f>(((CJ20+1)/(CK20+1))-1)</f>
        <v>0</v>
      </c>
      <c r="CN20" s="169" t="e">
        <f>NORMSDIST(((CL20-CL$84)/CL$85))-0.5</f>
        <v>#DIV/0!</v>
      </c>
      <c r="CO20" s="128">
        <v>0</v>
      </c>
      <c r="CP20" s="174">
        <v>0</v>
      </c>
      <c r="CQ20" s="167">
        <f>CO20-CP20</f>
        <v>0</v>
      </c>
      <c r="CR20" s="168">
        <f>(((CO20+0.01)/(CP20+0.01))-1)</f>
        <v>0</v>
      </c>
      <c r="CS20" s="169">
        <f>NORMSDIST(((CQ20-CQ$84)/CQ$85))-0.5</f>
        <v>-0.09034648986440424</v>
      </c>
      <c r="CT20" s="170">
        <f>AVERAGE(CS20)</f>
        <v>-0.09034648986440424</v>
      </c>
      <c r="CU20" s="128">
        <v>0</v>
      </c>
      <c r="CV20" s="174">
        <v>0</v>
      </c>
      <c r="CW20" s="167">
        <f>CU20-CV20</f>
        <v>0</v>
      </c>
      <c r="CX20" s="168">
        <f>(((CU20+1)/(CV20+1))-1)</f>
        <v>0</v>
      </c>
      <c r="CY20" s="169">
        <f>NORMSDIST(((CW20-CW$84)/CW$85))-0.5</f>
        <v>-0.06676307239891671</v>
      </c>
      <c r="CZ20" s="128">
        <v>0</v>
      </c>
      <c r="DA20" s="174">
        <v>0</v>
      </c>
      <c r="DB20" s="167">
        <f>CZ20-DA20</f>
        <v>0</v>
      </c>
      <c r="DC20" s="168">
        <f>(((CZ20+1)/(DA20+1))-1)</f>
        <v>0</v>
      </c>
      <c r="DD20" s="169">
        <f>NORMSDIST(((DB20-DB$84)/DB$85))-0.5</f>
        <v>-0.0530908735131177</v>
      </c>
      <c r="DE20" s="128">
        <v>0</v>
      </c>
      <c r="DF20" s="174">
        <v>0</v>
      </c>
      <c r="DG20" s="167">
        <f>DE20-DF20</f>
        <v>0</v>
      </c>
      <c r="DH20" s="168">
        <f>(((DE20+1)/(DF20+1))-1)</f>
        <v>0</v>
      </c>
      <c r="DI20" s="169">
        <f>NORMSDIST(((DG20-DG$84)/DG$85))-0.5</f>
        <v>-0.10929851091967663</v>
      </c>
      <c r="DJ20" s="128">
        <v>0</v>
      </c>
      <c r="DK20" s="174">
        <v>0</v>
      </c>
      <c r="DL20" s="167">
        <f>DJ20-DK20</f>
        <v>0</v>
      </c>
      <c r="DM20" s="168">
        <f>(((DJ20+1)/(DK20+1))-1)</f>
        <v>0</v>
      </c>
      <c r="DN20" s="169">
        <f>NORMSDIST(((DL20-DL$84)/DL$85))-0.5</f>
        <v>-0.05465649203645501</v>
      </c>
      <c r="DO20" s="128">
        <v>0</v>
      </c>
      <c r="DP20" s="174">
        <v>0</v>
      </c>
      <c r="DQ20" s="167">
        <f>DO20-DP20</f>
        <v>0</v>
      </c>
      <c r="DR20" s="168">
        <f>(((DO20+1)/(DP20+1))-1)</f>
        <v>0</v>
      </c>
      <c r="DS20" s="169">
        <f>NORMSDIST(((DQ20-DQ$84)/DQ$85))-0.5</f>
        <v>0.00019819923204855705</v>
      </c>
      <c r="DT20" s="128">
        <v>0</v>
      </c>
      <c r="DU20" s="174">
        <v>0</v>
      </c>
      <c r="DV20" s="167">
        <f>DT20-DU20</f>
        <v>0</v>
      </c>
      <c r="DW20" s="168">
        <f>(((DT20+1)/(DU20+1))-1)</f>
        <v>0</v>
      </c>
      <c r="DX20" s="169">
        <f>NORMSDIST(((DV20-DV$84)/DV$85))-0.5</f>
        <v>-0.093772295626533</v>
      </c>
      <c r="DY20" s="170">
        <f>AVERAGE(DX20,DS20,DN20,DI20,DD20,CY20)</f>
        <v>-0.06289717421044175</v>
      </c>
      <c r="DZ20" s="128">
        <v>2269</v>
      </c>
      <c r="EA20" s="174">
        <v>593</v>
      </c>
      <c r="EB20" s="167">
        <f>DZ20-EA20</f>
        <v>1676</v>
      </c>
      <c r="EC20" s="168">
        <f>(((DZ20+1)/(EA20+1))-1)</f>
        <v>2.8215488215488214</v>
      </c>
      <c r="ED20" s="169">
        <f>NORMSDIST(((EB20-EB$84)/EB$85))-0.5</f>
        <v>0.2238794176375577</v>
      </c>
      <c r="EE20" s="171">
        <v>0</v>
      </c>
      <c r="EF20" s="174">
        <v>0</v>
      </c>
      <c r="EG20" s="167">
        <f>EE20-EF20</f>
        <v>0</v>
      </c>
      <c r="EH20" s="168">
        <f>(((EE20+1)/(EF20+1))-1)</f>
        <v>0</v>
      </c>
      <c r="EI20" s="169">
        <f>NORMSDIST(((EG20-EG$84)/EG$85))-0.5</f>
        <v>-0.04421326061644004</v>
      </c>
      <c r="EJ20" s="170">
        <f>AVERAGE(EI20,ED20)</f>
        <v>0.08983307851055883</v>
      </c>
      <c r="EL20" s="112">
        <f>AVERAGE(EG20,EB20,DV20,DQ20,DL20,DG20,DB20,CW20,CQ20,CL20,CF20,CA20,BV20,BQ20,BL20,BF20,BA20,AV20,AQ20,AL20,AF20,AA20,V20,P20,K20,F20)</f>
        <v>64.46153846153847</v>
      </c>
      <c r="EM20" s="175">
        <f>AVERAGE(EH20,EC20,DW20,DR20,DM20,DH20,DC20,CX20,CR20,CM20,CG20,CB20,BW20,BR20,BM20,BG20,BB20,AW20,AR20,AM20,AG20,AB20,W20,Q20,L20,G20)</f>
        <v>0.10852110852110851</v>
      </c>
      <c r="EN20" s="176">
        <f>AVERAGE(EI20,ED20,DX20,DS20,DN20,DI20,DD20,CY20,CS20,CH20,CC20,BX20,BS20,BN20,BH20,BC20,AX20,AS20,AN20,AH20,AC20,X20,R20,M20,H20)</f>
        <v>-0.046276246606344044</v>
      </c>
      <c r="EO20" s="164" t="s">
        <v>21</v>
      </c>
      <c r="EP20" s="165"/>
    </row>
    <row r="21" spans="1:146" ht="12.75">
      <c r="A21">
        <v>2</v>
      </c>
      <c r="B21" s="164" t="s">
        <v>62</v>
      </c>
      <c r="C21" s="165"/>
      <c r="D21" s="128">
        <v>1</v>
      </c>
      <c r="E21" s="174">
        <v>1</v>
      </c>
      <c r="F21" s="167">
        <f>D21-E21</f>
        <v>0</v>
      </c>
      <c r="G21" s="168">
        <f>(((D21+1)/(E21+1))-1)</f>
        <v>0</v>
      </c>
      <c r="H21" s="169">
        <f>NORMSDIST(((F21-F$84)/F$85))-0.5</f>
        <v>-0.09316814211660407</v>
      </c>
      <c r="I21" s="128">
        <v>0</v>
      </c>
      <c r="J21" s="174">
        <v>0</v>
      </c>
      <c r="K21" s="167">
        <f>I21-J21</f>
        <v>0</v>
      </c>
      <c r="L21" s="168">
        <f>(((I21+1)/(J21+1))-1)</f>
        <v>0</v>
      </c>
      <c r="M21" s="169">
        <f>NORMSDIST(((K21-K$84)/K$85))-0.5</f>
        <v>-0.06672158101492293</v>
      </c>
      <c r="N21" s="128">
        <v>0</v>
      </c>
      <c r="O21" s="174">
        <v>0</v>
      </c>
      <c r="P21" s="167">
        <f>N21-O21</f>
        <v>0</v>
      </c>
      <c r="Q21" s="168">
        <f>(((N21+1)/(O21+1))-1)</f>
        <v>0</v>
      </c>
      <c r="R21" s="169">
        <f>NORMSDIST(((P21-P$84)/P$85))-0.5</f>
        <v>0.18307611478619734</v>
      </c>
      <c r="S21" s="170">
        <f>AVERAGE(R21,M21,H21)</f>
        <v>0.007728797218223449</v>
      </c>
      <c r="T21" s="128">
        <v>0</v>
      </c>
      <c r="U21" s="174">
        <v>0</v>
      </c>
      <c r="V21" s="167">
        <f>T21-U21</f>
        <v>0</v>
      </c>
      <c r="W21" s="168">
        <f>(((T21+1)/(U21+1))-1)</f>
        <v>0</v>
      </c>
      <c r="X21" s="169">
        <f>NORMSDIST(((V21-V$84)/V$85))-0.5</f>
        <v>-0.02899321146102507</v>
      </c>
      <c r="Y21" s="128">
        <v>0</v>
      </c>
      <c r="Z21" s="174">
        <v>0</v>
      </c>
      <c r="AA21" s="167">
        <f>Y21-Z21</f>
        <v>0</v>
      </c>
      <c r="AB21" s="168">
        <f>(((Y21+1)/(Z21+1))-1)</f>
        <v>0</v>
      </c>
      <c r="AC21" s="169">
        <f>NORMSDIST(((AA21-AA$84)/AA$85))-0.5</f>
        <v>-0.13419970552004928</v>
      </c>
      <c r="AD21" s="128">
        <v>0</v>
      </c>
      <c r="AE21" s="174">
        <v>0</v>
      </c>
      <c r="AF21" s="167">
        <f>AD21-AE21</f>
        <v>0</v>
      </c>
      <c r="AG21" s="168">
        <f>(((AD21+1)/(AE21+1))-1)</f>
        <v>0</v>
      </c>
      <c r="AH21" s="169">
        <f>NORMSDIST(((AF21-AF$84)/AF$85))-0.5</f>
        <v>-0.13419970552004928</v>
      </c>
      <c r="AI21" s="170">
        <f>AVERAGE(AH21,AC21,X21)</f>
        <v>-0.09913087416704121</v>
      </c>
      <c r="AJ21" s="128">
        <v>0</v>
      </c>
      <c r="AK21" s="174">
        <v>0</v>
      </c>
      <c r="AL21" s="167">
        <f>AJ21-AK21</f>
        <v>0</v>
      </c>
      <c r="AM21" s="168">
        <f>(((AJ21+1)/(AK21+1))-1)</f>
        <v>0</v>
      </c>
      <c r="AN21" s="169">
        <f>NORMSDIST(((AL21-AL$84)/AL$85))-0.5</f>
        <v>0</v>
      </c>
      <c r="AO21" s="128">
        <v>0</v>
      </c>
      <c r="AP21" s="174">
        <v>0</v>
      </c>
      <c r="AQ21" s="167">
        <f>AO21-AP21</f>
        <v>0</v>
      </c>
      <c r="AR21" s="168">
        <f>(((AO21+1)/(AP21+1))-1)</f>
        <v>0</v>
      </c>
      <c r="AS21" s="169">
        <f>NORMSDIST(((AQ21-AQ$84)/AQ$85))-0.5</f>
        <v>-0.16749722894898544</v>
      </c>
      <c r="AT21" s="128">
        <v>0</v>
      </c>
      <c r="AU21" s="174">
        <v>0</v>
      </c>
      <c r="AV21" s="167">
        <f>AT21-AU21</f>
        <v>0</v>
      </c>
      <c r="AW21" s="168">
        <f>(((AT21+1)/(AU21+1))-1)</f>
        <v>0</v>
      </c>
      <c r="AX21" s="169">
        <f>NORMSDIST(((AV21-AV$84)/AV$85))-0.5</f>
        <v>-0.0716076268096214</v>
      </c>
      <c r="AY21" s="128">
        <v>0</v>
      </c>
      <c r="AZ21" s="174">
        <v>0</v>
      </c>
      <c r="BA21" s="167">
        <f>AY21-AZ21</f>
        <v>0</v>
      </c>
      <c r="BB21" s="168">
        <f>(((AY21+1)/(AZ21+1))-1)</f>
        <v>0</v>
      </c>
      <c r="BC21" s="169">
        <f>NORMSDIST(((BA21-BA$84)/BA$85))-0.5</f>
        <v>-0.059314259259181545</v>
      </c>
      <c r="BD21" s="128">
        <v>0</v>
      </c>
      <c r="BE21" s="174">
        <v>0</v>
      </c>
      <c r="BF21" s="167">
        <f>BD21-BE21</f>
        <v>0</v>
      </c>
      <c r="BG21" s="168">
        <f>(((BD21+1)/(BE21+1))-1)</f>
        <v>0</v>
      </c>
      <c r="BH21" s="169">
        <f>NORMSDIST(((BF21-BF$84)/BF$85))-0.5</f>
        <v>0.06529146962938037</v>
      </c>
      <c r="BI21" s="170">
        <f>AVERAGE(BH21,BC21,AX21,AS21,AN21)</f>
        <v>-0.0466255290776816</v>
      </c>
      <c r="BJ21" s="128">
        <v>0</v>
      </c>
      <c r="BK21" s="174">
        <v>0</v>
      </c>
      <c r="BL21" s="167">
        <f>BJ21-BK21</f>
        <v>0</v>
      </c>
      <c r="BM21" s="168">
        <f>(((BJ21+1)/(BK21+1))-1)</f>
        <v>0</v>
      </c>
      <c r="BN21" s="169">
        <f>NORMSDIST(((BL21-BL$84)/BL$85))-0.5</f>
        <v>-0.045963722372012406</v>
      </c>
      <c r="BO21" s="128">
        <v>1</v>
      </c>
      <c r="BP21" s="174">
        <v>1</v>
      </c>
      <c r="BQ21" s="167">
        <f>BO21-BP21</f>
        <v>0</v>
      </c>
      <c r="BR21" s="168">
        <f>(((BO21+1)/(BP21+1))-1)</f>
        <v>0</v>
      </c>
      <c r="BS21" s="169">
        <f>NORMSDIST(((BQ21-BQ$84)/BQ$85))-0.5</f>
        <v>-0.06529146962938037</v>
      </c>
      <c r="BT21" s="128">
        <v>0</v>
      </c>
      <c r="BU21" s="174">
        <v>0</v>
      </c>
      <c r="BV21" s="167">
        <f>BT21-BU21</f>
        <v>0</v>
      </c>
      <c r="BW21" s="168">
        <f>(((BT21+1)/(BU21+1))-1)</f>
        <v>0</v>
      </c>
      <c r="BX21" s="169">
        <f>NORMSDIST(((BV21-BV$84)/BV$85))-0.5</f>
        <v>-0.08032352927732433</v>
      </c>
      <c r="BY21" s="128">
        <v>0</v>
      </c>
      <c r="BZ21" s="174">
        <v>0</v>
      </c>
      <c r="CA21" s="167">
        <f>BY21-BZ21</f>
        <v>0</v>
      </c>
      <c r="CB21" s="168">
        <f>(((BY21+1)/(BZ21+1))-1)</f>
        <v>0</v>
      </c>
      <c r="CC21" s="169">
        <f>NORMSDIST(((CA21-CA$84)/CA$85))-0.5</f>
        <v>-0.06529146962938037</v>
      </c>
      <c r="CD21" s="128">
        <v>1</v>
      </c>
      <c r="CE21" s="174">
        <v>1</v>
      </c>
      <c r="CF21" s="167">
        <f>CD21-CE21</f>
        <v>0</v>
      </c>
      <c r="CG21" s="168">
        <f>(((CD21+1)/(CE21+1))-1)</f>
        <v>0</v>
      </c>
      <c r="CH21" s="169">
        <f>NORMSDIST(((CF21-CF$84)/CF$85))-0.5</f>
        <v>-0.10463871990970536</v>
      </c>
      <c r="CI21" s="170">
        <f>AVERAGE(CH21,CC21,BX21,BS21,BN21)</f>
        <v>-0.07230178216356056</v>
      </c>
      <c r="CJ21" s="128">
        <v>0</v>
      </c>
      <c r="CK21" s="174">
        <v>0</v>
      </c>
      <c r="CL21" s="167">
        <f>CJ21-CK21</f>
        <v>0</v>
      </c>
      <c r="CM21" s="168">
        <f>(((CJ21+1)/(CK21+1))-1)</f>
        <v>0</v>
      </c>
      <c r="CN21" s="169" t="e">
        <f>NORMSDIST(((CL21-CL$84)/CL$85))-0.5</f>
        <v>#DIV/0!</v>
      </c>
      <c r="CO21" s="128">
        <v>0</v>
      </c>
      <c r="CP21" s="174">
        <v>0</v>
      </c>
      <c r="CQ21" s="167">
        <f>CO21-CP21</f>
        <v>0</v>
      </c>
      <c r="CR21" s="168">
        <f>(((CO21+0.01)/(CP21+0.01))-1)</f>
        <v>0</v>
      </c>
      <c r="CS21" s="169">
        <f>NORMSDIST(((CQ21-CQ$84)/CQ$85))-0.5</f>
        <v>-0.09034648986440424</v>
      </c>
      <c r="CT21" s="170">
        <f>AVERAGE(CS21)</f>
        <v>-0.09034648986440424</v>
      </c>
      <c r="CU21" s="128">
        <v>0</v>
      </c>
      <c r="CV21" s="174">
        <v>0</v>
      </c>
      <c r="CW21" s="167">
        <f>CU21-CV21</f>
        <v>0</v>
      </c>
      <c r="CX21" s="168">
        <f>(((CU21+1)/(CV21+1))-1)</f>
        <v>0</v>
      </c>
      <c r="CY21" s="169">
        <f>NORMSDIST(((CW21-CW$84)/CW$85))-0.5</f>
        <v>-0.06676307239891671</v>
      </c>
      <c r="CZ21" s="128">
        <v>0</v>
      </c>
      <c r="DA21" s="174">
        <v>0</v>
      </c>
      <c r="DB21" s="167">
        <f>CZ21-DA21</f>
        <v>0</v>
      </c>
      <c r="DC21" s="168">
        <f>(((CZ21+1)/(DA21+1))-1)</f>
        <v>0</v>
      </c>
      <c r="DD21" s="169">
        <f>NORMSDIST(((DB21-DB$84)/DB$85))-0.5</f>
        <v>-0.0530908735131177</v>
      </c>
      <c r="DE21" s="128">
        <v>0</v>
      </c>
      <c r="DF21" s="174">
        <v>0</v>
      </c>
      <c r="DG21" s="167">
        <f>DE21-DF21</f>
        <v>0</v>
      </c>
      <c r="DH21" s="168">
        <f>(((DE21+1)/(DF21+1))-1)</f>
        <v>0</v>
      </c>
      <c r="DI21" s="169">
        <f>NORMSDIST(((DG21-DG$84)/DG$85))-0.5</f>
        <v>-0.10929851091967663</v>
      </c>
      <c r="DJ21" s="128">
        <v>0</v>
      </c>
      <c r="DK21" s="174">
        <v>0</v>
      </c>
      <c r="DL21" s="167">
        <f>DJ21-DK21</f>
        <v>0</v>
      </c>
      <c r="DM21" s="168">
        <f>(((DJ21+1)/(DK21+1))-1)</f>
        <v>0</v>
      </c>
      <c r="DN21" s="169">
        <f>NORMSDIST(((DL21-DL$84)/DL$85))-0.5</f>
        <v>-0.05465649203645501</v>
      </c>
      <c r="DO21" s="128">
        <v>0</v>
      </c>
      <c r="DP21" s="174">
        <v>0</v>
      </c>
      <c r="DQ21" s="167">
        <f>DO21-DP21</f>
        <v>0</v>
      </c>
      <c r="DR21" s="168">
        <f>(((DO21+1)/(DP21+1))-1)</f>
        <v>0</v>
      </c>
      <c r="DS21" s="169">
        <f>NORMSDIST(((DQ21-DQ$84)/DQ$85))-0.5</f>
        <v>0.00019819923204855705</v>
      </c>
      <c r="DT21" s="128">
        <v>0</v>
      </c>
      <c r="DU21" s="174">
        <v>0</v>
      </c>
      <c r="DV21" s="167">
        <f>DT21-DU21</f>
        <v>0</v>
      </c>
      <c r="DW21" s="168">
        <f>(((DT21+1)/(DU21+1))-1)</f>
        <v>0</v>
      </c>
      <c r="DX21" s="169">
        <f>NORMSDIST(((DV21-DV$84)/DV$85))-0.5</f>
        <v>-0.093772295626533</v>
      </c>
      <c r="DY21" s="170">
        <f>AVERAGE(DX21,DS21,DN21,DI21,DD21,CY21)</f>
        <v>-0.06289717421044175</v>
      </c>
      <c r="DZ21" s="128">
        <v>8879</v>
      </c>
      <c r="EA21" s="174">
        <v>7430</v>
      </c>
      <c r="EB21" s="167">
        <f>DZ21-EA21</f>
        <v>1449</v>
      </c>
      <c r="EC21" s="168">
        <f>(((DZ21+1)/(EA21+1))-1)</f>
        <v>0.19499394428744443</v>
      </c>
      <c r="ED21" s="169">
        <f>NORMSDIST(((EB21-EB$84)/EB$85))-0.5</f>
        <v>0.2140938407674038</v>
      </c>
      <c r="EE21" s="171">
        <v>0</v>
      </c>
      <c r="EF21" s="174">
        <v>0</v>
      </c>
      <c r="EG21" s="167">
        <f>EE21-EF21</f>
        <v>0</v>
      </c>
      <c r="EH21" s="168">
        <f>(((EE21+1)/(EF21+1))-1)</f>
        <v>0</v>
      </c>
      <c r="EI21" s="169">
        <f>NORMSDIST(((EG21-EG$84)/EG$85))-0.5</f>
        <v>-0.04421326061644004</v>
      </c>
      <c r="EJ21" s="170">
        <f>AVERAGE(EI21,ED21)</f>
        <v>0.08494029007548187</v>
      </c>
      <c r="EL21" s="112">
        <f>AVERAGE(EG21,EB21,DV21,DQ21,DL21,DG21,DB21,CW21,CQ21,CL21,CF21,CA21,BV21,BQ21,BL21,BF21,BA21,AV21,AQ21,AL21,AF21,AA21,V21,P21,K21,F21)</f>
        <v>55.73076923076923</v>
      </c>
      <c r="EM21" s="175">
        <f>AVERAGE(EH21,EC21,DW21,DR21,DM21,DH21,DC21,CX21,CR21,CM21,CG21,CB21,BW21,BR21,BM21,BG21,BB21,AW21,AR21,AM21,AG21,AB21,W21,Q21,L21,G21)</f>
        <v>0.007499767087978632</v>
      </c>
      <c r="EN21" s="176">
        <f>AVERAGE(EI21,ED21,DX21,DS21,DN21,DI21,DD21,CY21,CS21,CH21,CC21,BX21,BS21,BN21,BH21,BC21,AX21,AS21,AN21,AH21,AC21,X21,R21,M21,H21)</f>
        <v>-0.04666766968115021</v>
      </c>
      <c r="EO21" s="164" t="s">
        <v>62</v>
      </c>
      <c r="EP21" s="165"/>
    </row>
    <row r="22" spans="1:146" ht="12.75">
      <c r="A22">
        <v>2</v>
      </c>
      <c r="B22" s="164" t="s">
        <v>59</v>
      </c>
      <c r="C22" s="165"/>
      <c r="D22" s="128">
        <v>1</v>
      </c>
      <c r="E22" s="174">
        <v>0</v>
      </c>
      <c r="F22" s="167">
        <f>D22-E22</f>
        <v>1</v>
      </c>
      <c r="G22" s="168">
        <f>(((D22+1)/(E22+1))-1)</f>
        <v>1</v>
      </c>
      <c r="H22" s="169">
        <f>NORMSDIST(((F22-F$84)/F$85))-0.5</f>
        <v>0.49998895475150074</v>
      </c>
      <c r="I22" s="128">
        <v>0</v>
      </c>
      <c r="J22" s="174">
        <v>0</v>
      </c>
      <c r="K22" s="167">
        <f>I22-J22</f>
        <v>0</v>
      </c>
      <c r="L22" s="168">
        <f>(((I22+1)/(J22+1))-1)</f>
        <v>0</v>
      </c>
      <c r="M22" s="169">
        <f>NORMSDIST(((K22-K$84)/K$85))-0.5</f>
        <v>-0.06672158101492293</v>
      </c>
      <c r="N22" s="128">
        <v>0</v>
      </c>
      <c r="O22" s="174">
        <v>0</v>
      </c>
      <c r="P22" s="167">
        <f>N22-O22</f>
        <v>0</v>
      </c>
      <c r="Q22" s="168">
        <f>(((N22+1)/(O22+1))-1)</f>
        <v>0</v>
      </c>
      <c r="R22" s="169">
        <f>NORMSDIST(((P22-P$84)/P$85))-0.5</f>
        <v>0.18307611478619734</v>
      </c>
      <c r="S22" s="170">
        <f>AVERAGE(R22,M22,H22)</f>
        <v>0.20544782950759172</v>
      </c>
      <c r="T22" s="128">
        <v>0</v>
      </c>
      <c r="U22" s="174">
        <v>0</v>
      </c>
      <c r="V22" s="167">
        <f>T22-U22</f>
        <v>0</v>
      </c>
      <c r="W22" s="168">
        <f>(((T22+1)/(U22+1))-1)</f>
        <v>0</v>
      </c>
      <c r="X22" s="169">
        <f>NORMSDIST(((V22-V$84)/V$85))-0.5</f>
        <v>-0.02899321146102507</v>
      </c>
      <c r="Y22" s="128">
        <v>0</v>
      </c>
      <c r="Z22" s="174">
        <v>0</v>
      </c>
      <c r="AA22" s="167">
        <f>Y22-Z22</f>
        <v>0</v>
      </c>
      <c r="AB22" s="168">
        <f>(((Y22+1)/(Z22+1))-1)</f>
        <v>0</v>
      </c>
      <c r="AC22" s="169">
        <f>NORMSDIST(((AA22-AA$84)/AA$85))-0.5</f>
        <v>-0.13419970552004928</v>
      </c>
      <c r="AD22" s="128">
        <v>0</v>
      </c>
      <c r="AE22" s="174">
        <v>0</v>
      </c>
      <c r="AF22" s="167">
        <f>AD22-AE22</f>
        <v>0</v>
      </c>
      <c r="AG22" s="168">
        <f>(((AD22+1)/(AE22+1))-1)</f>
        <v>0</v>
      </c>
      <c r="AH22" s="169">
        <f>NORMSDIST(((AF22-AF$84)/AF$85))-0.5</f>
        <v>-0.13419970552004928</v>
      </c>
      <c r="AI22" s="170">
        <f>AVERAGE(AH22,AC22,X22)</f>
        <v>-0.09913087416704121</v>
      </c>
      <c r="AJ22" s="128">
        <v>0</v>
      </c>
      <c r="AK22" s="174">
        <v>0</v>
      </c>
      <c r="AL22" s="167">
        <f>AJ22-AK22</f>
        <v>0</v>
      </c>
      <c r="AM22" s="168">
        <f>(((AJ22+1)/(AK22+1))-1)</f>
        <v>0</v>
      </c>
      <c r="AN22" s="169">
        <f>NORMSDIST(((AL22-AL$84)/AL$85))-0.5</f>
        <v>0</v>
      </c>
      <c r="AO22" s="128">
        <v>0</v>
      </c>
      <c r="AP22" s="174">
        <v>0</v>
      </c>
      <c r="AQ22" s="167">
        <f>AO22-AP22</f>
        <v>0</v>
      </c>
      <c r="AR22" s="168">
        <f>(((AO22+1)/(AP22+1))-1)</f>
        <v>0</v>
      </c>
      <c r="AS22" s="169">
        <f>NORMSDIST(((AQ22-AQ$84)/AQ$85))-0.5</f>
        <v>-0.16749722894898544</v>
      </c>
      <c r="AT22" s="128">
        <v>0</v>
      </c>
      <c r="AU22" s="174">
        <v>0</v>
      </c>
      <c r="AV22" s="167">
        <f>AT22-AU22</f>
        <v>0</v>
      </c>
      <c r="AW22" s="168">
        <f>(((AT22+1)/(AU22+1))-1)</f>
        <v>0</v>
      </c>
      <c r="AX22" s="169">
        <f>NORMSDIST(((AV22-AV$84)/AV$85))-0.5</f>
        <v>-0.0716076268096214</v>
      </c>
      <c r="AY22" s="128">
        <v>0</v>
      </c>
      <c r="AZ22" s="174">
        <v>0</v>
      </c>
      <c r="BA22" s="167">
        <f>AY22-AZ22</f>
        <v>0</v>
      </c>
      <c r="BB22" s="168">
        <f>(((AY22+1)/(AZ22+1))-1)</f>
        <v>0</v>
      </c>
      <c r="BC22" s="169">
        <f>NORMSDIST(((BA22-BA$84)/BA$85))-0.5</f>
        <v>-0.059314259259181545</v>
      </c>
      <c r="BD22" s="128">
        <v>0</v>
      </c>
      <c r="BE22" s="174">
        <v>0</v>
      </c>
      <c r="BF22" s="167">
        <f>BD22-BE22</f>
        <v>0</v>
      </c>
      <c r="BG22" s="168">
        <f>(((BD22+1)/(BE22+1))-1)</f>
        <v>0</v>
      </c>
      <c r="BH22" s="169">
        <f>NORMSDIST(((BF22-BF$84)/BF$85))-0.5</f>
        <v>0.06529146962938037</v>
      </c>
      <c r="BI22" s="170">
        <f>AVERAGE(BH22,BC22,AX22,AS22,AN22)</f>
        <v>-0.0466255290776816</v>
      </c>
      <c r="BJ22" s="128">
        <v>0</v>
      </c>
      <c r="BK22" s="174">
        <v>0</v>
      </c>
      <c r="BL22" s="167">
        <f>BJ22-BK22</f>
        <v>0</v>
      </c>
      <c r="BM22" s="168">
        <f>(((BJ22+1)/(BK22+1))-1)</f>
        <v>0</v>
      </c>
      <c r="BN22" s="169">
        <f>NORMSDIST(((BL22-BL$84)/BL$85))-0.5</f>
        <v>-0.045963722372012406</v>
      </c>
      <c r="BO22" s="128">
        <v>1</v>
      </c>
      <c r="BP22" s="174">
        <v>0</v>
      </c>
      <c r="BQ22" s="167">
        <f>BO22-BP22</f>
        <v>1</v>
      </c>
      <c r="BR22" s="168">
        <f>(((BO22+1)/(BP22+1))-1)</f>
        <v>1</v>
      </c>
      <c r="BS22" s="169">
        <f>NORMSDIST(((BQ22-BQ$84)/BQ$85))-0.5</f>
        <v>0.4999999994093538</v>
      </c>
      <c r="BT22" s="128">
        <v>0</v>
      </c>
      <c r="BU22" s="174">
        <v>0</v>
      </c>
      <c r="BV22" s="167">
        <f>BT22-BU22</f>
        <v>0</v>
      </c>
      <c r="BW22" s="168">
        <f>(((BT22+1)/(BU22+1))-1)</f>
        <v>0</v>
      </c>
      <c r="BX22" s="169">
        <f>NORMSDIST(((BV22-BV$84)/BV$85))-0.5</f>
        <v>-0.08032352927732433</v>
      </c>
      <c r="BY22" s="128">
        <v>0</v>
      </c>
      <c r="BZ22" s="174">
        <v>0</v>
      </c>
      <c r="CA22" s="167">
        <f>BY22-BZ22</f>
        <v>0</v>
      </c>
      <c r="CB22" s="168">
        <f>(((BY22+1)/(BZ22+1))-1)</f>
        <v>0</v>
      </c>
      <c r="CC22" s="169">
        <f>NORMSDIST(((CA22-CA$84)/CA$85))-0.5</f>
        <v>-0.06529146962938037</v>
      </c>
      <c r="CD22" s="128">
        <v>1</v>
      </c>
      <c r="CE22" s="174">
        <v>0</v>
      </c>
      <c r="CF22" s="167">
        <f>CD22-CE22</f>
        <v>1</v>
      </c>
      <c r="CG22" s="168">
        <f>(((CD22+1)/(CE22+1))-1)</f>
        <v>1</v>
      </c>
      <c r="CH22" s="169">
        <f>NORMSDIST(((CF22-CF$84)/CF$85))-0.5</f>
        <v>0.49991781474351193</v>
      </c>
      <c r="CI22" s="170">
        <f>AVERAGE(CH22,CC22,BX22,BS22,BN22)</f>
        <v>0.16166781857482973</v>
      </c>
      <c r="CJ22" s="128">
        <v>1</v>
      </c>
      <c r="CK22" s="174">
        <v>1</v>
      </c>
      <c r="CL22" s="167">
        <f>CJ22-CK22</f>
        <v>0</v>
      </c>
      <c r="CM22" s="168">
        <f>(((CJ22+1)/(CK22+1))-1)</f>
        <v>0</v>
      </c>
      <c r="CN22" s="169" t="e">
        <f>NORMSDIST(((CL22-CL$84)/CL$85))-0.5</f>
        <v>#DIV/0!</v>
      </c>
      <c r="CO22" s="128">
        <v>0</v>
      </c>
      <c r="CP22" s="174">
        <v>0</v>
      </c>
      <c r="CQ22" s="167">
        <f>CO22-CP22</f>
        <v>0</v>
      </c>
      <c r="CR22" s="168">
        <f>(((CO22+0.01)/(CP22+0.01))-1)</f>
        <v>0</v>
      </c>
      <c r="CS22" s="169">
        <f>NORMSDIST(((CQ22-CQ$84)/CQ$85))-0.5</f>
        <v>-0.09034648986440424</v>
      </c>
      <c r="CT22" s="170">
        <f>AVERAGE(CS22)</f>
        <v>-0.09034648986440424</v>
      </c>
      <c r="CU22" s="128">
        <v>0</v>
      </c>
      <c r="CV22" s="174">
        <v>0</v>
      </c>
      <c r="CW22" s="167">
        <f>CU22-CV22</f>
        <v>0</v>
      </c>
      <c r="CX22" s="168">
        <f>(((CU22+1)/(CV22+1))-1)</f>
        <v>0</v>
      </c>
      <c r="CY22" s="169">
        <f>NORMSDIST(((CW22-CW$84)/CW$85))-0.5</f>
        <v>-0.06676307239891671</v>
      </c>
      <c r="CZ22" s="128">
        <v>0</v>
      </c>
      <c r="DA22" s="174">
        <v>0</v>
      </c>
      <c r="DB22" s="167">
        <f>CZ22-DA22</f>
        <v>0</v>
      </c>
      <c r="DC22" s="168">
        <f>(((CZ22+1)/(DA22+1))-1)</f>
        <v>0</v>
      </c>
      <c r="DD22" s="169">
        <f>NORMSDIST(((DB22-DB$84)/DB$85))-0.5</f>
        <v>-0.0530908735131177</v>
      </c>
      <c r="DE22" s="128">
        <v>0</v>
      </c>
      <c r="DF22" s="174">
        <v>0</v>
      </c>
      <c r="DG22" s="167">
        <f>DE22-DF22</f>
        <v>0</v>
      </c>
      <c r="DH22" s="168">
        <f>(((DE22+1)/(DF22+1))-1)</f>
        <v>0</v>
      </c>
      <c r="DI22" s="169">
        <f>NORMSDIST(((DG22-DG$84)/DG$85))-0.5</f>
        <v>-0.10929851091967663</v>
      </c>
      <c r="DJ22" s="128">
        <v>0</v>
      </c>
      <c r="DK22" s="174">
        <v>0</v>
      </c>
      <c r="DL22" s="167">
        <f>DJ22-DK22</f>
        <v>0</v>
      </c>
      <c r="DM22" s="168">
        <f>(((DJ22+1)/(DK22+1))-1)</f>
        <v>0</v>
      </c>
      <c r="DN22" s="169">
        <f>NORMSDIST(((DL22-DL$84)/DL$85))-0.5</f>
        <v>-0.05465649203645501</v>
      </c>
      <c r="DO22" s="128">
        <v>0</v>
      </c>
      <c r="DP22" s="174">
        <v>0</v>
      </c>
      <c r="DQ22" s="167">
        <f>DO22-DP22</f>
        <v>0</v>
      </c>
      <c r="DR22" s="168">
        <f>(((DO22+1)/(DP22+1))-1)</f>
        <v>0</v>
      </c>
      <c r="DS22" s="169">
        <f>NORMSDIST(((DQ22-DQ$84)/DQ$85))-0.5</f>
        <v>0.00019819923204855705</v>
      </c>
      <c r="DT22" s="128">
        <v>0</v>
      </c>
      <c r="DU22" s="174">
        <v>0</v>
      </c>
      <c r="DV22" s="167">
        <f>DT22-DU22</f>
        <v>0</v>
      </c>
      <c r="DW22" s="168">
        <f>(((DT22+1)/(DU22+1))-1)</f>
        <v>0</v>
      </c>
      <c r="DX22" s="169">
        <f>NORMSDIST(((DV22-DV$84)/DV$85))-0.5</f>
        <v>-0.093772295626533</v>
      </c>
      <c r="DY22" s="170">
        <f>AVERAGE(DX22,DS22,DN22,DI22,DD22,CY22)</f>
        <v>-0.06289717421044175</v>
      </c>
      <c r="DZ22" s="128">
        <v>6139</v>
      </c>
      <c r="EA22" s="174">
        <v>6725</v>
      </c>
      <c r="EB22" s="167">
        <f>DZ22-EA22</f>
        <v>-586</v>
      </c>
      <c r="EC22" s="168">
        <f>(((DZ22+1)/(EA22+1))-1)</f>
        <v>-0.08712459113886406</v>
      </c>
      <c r="ED22" s="169">
        <f>NORMSDIST(((EB22-EB$84)/EB$85))-0.5</f>
        <v>0.11990093544519453</v>
      </c>
      <c r="EE22" s="171">
        <v>0</v>
      </c>
      <c r="EF22" s="174">
        <v>0</v>
      </c>
      <c r="EG22" s="167">
        <f>EE22-EF22</f>
        <v>0</v>
      </c>
      <c r="EH22" s="168">
        <f>(((EE22+1)/(EF22+1))-1)</f>
        <v>0</v>
      </c>
      <c r="EI22" s="169">
        <f>NORMSDIST(((EG22-EG$84)/EG$85))-0.5</f>
        <v>-0.04421326061644004</v>
      </c>
      <c r="EJ22" s="170">
        <f>AVERAGE(EI22,ED22)</f>
        <v>0.037843837414377246</v>
      </c>
      <c r="EL22" s="112">
        <f>AVERAGE(EG22,EB22,DV22,DQ22,DL22,DG22,DB22,CW22,CQ22,CL22,CF22,CA22,BV22,BQ22,BL22,BF22,BA22,AV22,AQ22,AL22,AF22,AA22,V22,P22,K22,F22)</f>
        <v>-22.423076923076923</v>
      </c>
      <c r="EM22" s="175">
        <f>AVERAGE(EH22,EC22,DW22,DR22,DM22,DH22,DC22,CX22,CR22,CM22,CG22,CB22,BW22,BR22,BM22,BG22,BB22,AW22,AR22,AM22,AG22,AB22,W22,Q22,L22,G22)</f>
        <v>0.11203366957158215</v>
      </c>
      <c r="EN22" s="176">
        <f>AVERAGE(EI22,ED22,DX22,DS22,DN22,DI22,DD22,CY22,CS22,CH22,CC22,BX22,BS22,BN22,BH22,BC22,AX22,AS22,AN22,AH22,AC22,X22,R22,M22,H22)</f>
        <v>0.020084818128363675</v>
      </c>
      <c r="EO22" s="164" t="s">
        <v>59</v>
      </c>
      <c r="EP22" s="165"/>
    </row>
    <row r="23" spans="1:146" ht="12.75">
      <c r="A23">
        <v>2</v>
      </c>
      <c r="B23" s="164" t="s">
        <v>55</v>
      </c>
      <c r="C23" s="165"/>
      <c r="D23" s="128">
        <v>0</v>
      </c>
      <c r="E23" s="174">
        <v>0</v>
      </c>
      <c r="F23" s="167">
        <f>D23-E23</f>
        <v>0</v>
      </c>
      <c r="G23" s="168">
        <f>(((D23+1)/(E23+1))-1)</f>
        <v>0</v>
      </c>
      <c r="H23" s="169">
        <f>NORMSDIST(((F23-F$84)/F$85))-0.5</f>
        <v>-0.09316814211660407</v>
      </c>
      <c r="I23" s="128">
        <v>0</v>
      </c>
      <c r="J23" s="174">
        <v>0</v>
      </c>
      <c r="K23" s="167">
        <f>I23-J23</f>
        <v>0</v>
      </c>
      <c r="L23" s="168">
        <f>(((I23+1)/(J23+1))-1)</f>
        <v>0</v>
      </c>
      <c r="M23" s="169">
        <f>NORMSDIST(((K23-K$84)/K$85))-0.5</f>
        <v>-0.06672158101492293</v>
      </c>
      <c r="N23" s="128">
        <v>0</v>
      </c>
      <c r="O23" s="174">
        <v>0</v>
      </c>
      <c r="P23" s="167">
        <f>N23-O23</f>
        <v>0</v>
      </c>
      <c r="Q23" s="168">
        <f>(((N23+1)/(O23+1))-1)</f>
        <v>0</v>
      </c>
      <c r="R23" s="169">
        <f>NORMSDIST(((P23-P$84)/P$85))-0.5</f>
        <v>0.18307611478619734</v>
      </c>
      <c r="S23" s="170">
        <f>AVERAGE(R23,M23,H23)</f>
        <v>0.007728797218223449</v>
      </c>
      <c r="T23" s="128">
        <v>0</v>
      </c>
      <c r="U23" s="174">
        <v>0</v>
      </c>
      <c r="V23" s="167">
        <f>T23-U23</f>
        <v>0</v>
      </c>
      <c r="W23" s="168">
        <f>(((T23+1)/(U23+1))-1)</f>
        <v>0</v>
      </c>
      <c r="X23" s="169">
        <f>NORMSDIST(((V23-V$84)/V$85))-0.5</f>
        <v>-0.02899321146102507</v>
      </c>
      <c r="Y23" s="128">
        <v>0</v>
      </c>
      <c r="Z23" s="174">
        <v>0</v>
      </c>
      <c r="AA23" s="167">
        <f>Y23-Z23</f>
        <v>0</v>
      </c>
      <c r="AB23" s="168">
        <f>(((Y23+1)/(Z23+1))-1)</f>
        <v>0</v>
      </c>
      <c r="AC23" s="169">
        <f>NORMSDIST(((AA23-AA$84)/AA$85))-0.5</f>
        <v>-0.13419970552004928</v>
      </c>
      <c r="AD23" s="128">
        <v>0</v>
      </c>
      <c r="AE23" s="174">
        <v>0</v>
      </c>
      <c r="AF23" s="167">
        <f>AD23-AE23</f>
        <v>0</v>
      </c>
      <c r="AG23" s="168">
        <f>(((AD23+1)/(AE23+1))-1)</f>
        <v>0</v>
      </c>
      <c r="AH23" s="169">
        <f>NORMSDIST(((AF23-AF$84)/AF$85))-0.5</f>
        <v>-0.13419970552004928</v>
      </c>
      <c r="AI23" s="170">
        <f>AVERAGE(AH23,AC23,X23)</f>
        <v>-0.09913087416704121</v>
      </c>
      <c r="AJ23" s="128">
        <v>0</v>
      </c>
      <c r="AK23" s="174">
        <v>0</v>
      </c>
      <c r="AL23" s="167">
        <f>AJ23-AK23</f>
        <v>0</v>
      </c>
      <c r="AM23" s="168">
        <f>(((AJ23+1)/(AK23+1))-1)</f>
        <v>0</v>
      </c>
      <c r="AN23" s="169">
        <f>NORMSDIST(((AL23-AL$84)/AL$85))-0.5</f>
        <v>0</v>
      </c>
      <c r="AO23" s="128">
        <v>0</v>
      </c>
      <c r="AP23" s="174">
        <v>0</v>
      </c>
      <c r="AQ23" s="167">
        <f>AO23-AP23</f>
        <v>0</v>
      </c>
      <c r="AR23" s="168">
        <f>(((AO23+1)/(AP23+1))-1)</f>
        <v>0</v>
      </c>
      <c r="AS23" s="169">
        <f>NORMSDIST(((AQ23-AQ$84)/AQ$85))-0.5</f>
        <v>-0.16749722894898544</v>
      </c>
      <c r="AT23" s="128">
        <v>0</v>
      </c>
      <c r="AU23" s="174">
        <v>0</v>
      </c>
      <c r="AV23" s="167">
        <f>AT23-AU23</f>
        <v>0</v>
      </c>
      <c r="AW23" s="168">
        <f>(((AT23+1)/(AU23+1))-1)</f>
        <v>0</v>
      </c>
      <c r="AX23" s="169">
        <f>NORMSDIST(((AV23-AV$84)/AV$85))-0.5</f>
        <v>-0.0716076268096214</v>
      </c>
      <c r="AY23" s="128">
        <v>0</v>
      </c>
      <c r="AZ23" s="174">
        <v>0</v>
      </c>
      <c r="BA23" s="167">
        <f>AY23-AZ23</f>
        <v>0</v>
      </c>
      <c r="BB23" s="168">
        <f>(((AY23+1)/(AZ23+1))-1)</f>
        <v>0</v>
      </c>
      <c r="BC23" s="169">
        <f>NORMSDIST(((BA23-BA$84)/BA$85))-0.5</f>
        <v>-0.059314259259181545</v>
      </c>
      <c r="BD23" s="128">
        <v>0</v>
      </c>
      <c r="BE23" s="174">
        <v>0</v>
      </c>
      <c r="BF23" s="167">
        <f>BD23-BE23</f>
        <v>0</v>
      </c>
      <c r="BG23" s="168">
        <f>(((BD23+1)/(BE23+1))-1)</f>
        <v>0</v>
      </c>
      <c r="BH23" s="169">
        <f>NORMSDIST(((BF23-BF$84)/BF$85))-0.5</f>
        <v>0.06529146962938037</v>
      </c>
      <c r="BI23" s="170">
        <f>AVERAGE(BH23,BC23,AX23,AS23,AN23)</f>
        <v>-0.0466255290776816</v>
      </c>
      <c r="BJ23" s="128">
        <v>0</v>
      </c>
      <c r="BK23" s="174">
        <v>0</v>
      </c>
      <c r="BL23" s="167">
        <f>BJ23-BK23</f>
        <v>0</v>
      </c>
      <c r="BM23" s="168">
        <f>(((BJ23+1)/(BK23+1))-1)</f>
        <v>0</v>
      </c>
      <c r="BN23" s="169">
        <f>NORMSDIST(((BL23-BL$84)/BL$85))-0.5</f>
        <v>-0.045963722372012406</v>
      </c>
      <c r="BO23" s="128">
        <v>1</v>
      </c>
      <c r="BP23" s="174">
        <v>1</v>
      </c>
      <c r="BQ23" s="167">
        <f>BO23-BP23</f>
        <v>0</v>
      </c>
      <c r="BR23" s="168">
        <f>(((BO23+1)/(BP23+1))-1)</f>
        <v>0</v>
      </c>
      <c r="BS23" s="169">
        <f>NORMSDIST(((BQ23-BQ$84)/BQ$85))-0.5</f>
        <v>-0.06529146962938037</v>
      </c>
      <c r="BT23" s="128">
        <v>1</v>
      </c>
      <c r="BU23" s="174">
        <v>1</v>
      </c>
      <c r="BV23" s="167">
        <f>BT23-BU23</f>
        <v>0</v>
      </c>
      <c r="BW23" s="168">
        <f>(((BT23+1)/(BU23+1))-1)</f>
        <v>0</v>
      </c>
      <c r="BX23" s="169">
        <f>NORMSDIST(((BV23-BV$84)/BV$85))-0.5</f>
        <v>-0.08032352927732433</v>
      </c>
      <c r="BY23" s="128">
        <v>0</v>
      </c>
      <c r="BZ23" s="174">
        <v>0</v>
      </c>
      <c r="CA23" s="167">
        <f>BY23-BZ23</f>
        <v>0</v>
      </c>
      <c r="CB23" s="168">
        <f>(((BY23+1)/(BZ23+1))-1)</f>
        <v>0</v>
      </c>
      <c r="CC23" s="169">
        <f>NORMSDIST(((CA23-CA$84)/CA$85))-0.5</f>
        <v>-0.06529146962938037</v>
      </c>
      <c r="CD23" s="128">
        <v>0</v>
      </c>
      <c r="CE23" s="174">
        <v>0</v>
      </c>
      <c r="CF23" s="167">
        <f>CD23-CE23</f>
        <v>0</v>
      </c>
      <c r="CG23" s="168">
        <f>(((CD23+1)/(CE23+1))-1)</f>
        <v>0</v>
      </c>
      <c r="CH23" s="169">
        <f>NORMSDIST(((CF23-CF$84)/CF$85))-0.5</f>
        <v>-0.10463871990970536</v>
      </c>
      <c r="CI23" s="170">
        <f>AVERAGE(CH23,CC23,BX23,BS23,BN23)</f>
        <v>-0.07230178216356056</v>
      </c>
      <c r="CJ23" s="128">
        <v>0</v>
      </c>
      <c r="CK23" s="174">
        <v>0</v>
      </c>
      <c r="CL23" s="167">
        <f>CJ23-CK23</f>
        <v>0</v>
      </c>
      <c r="CM23" s="168">
        <f>(((CJ23+1)/(CK23+1))-1)</f>
        <v>0</v>
      </c>
      <c r="CN23" s="169" t="e">
        <f>NORMSDIST(((CL23-CL$84)/CL$85))-0.5</f>
        <v>#DIV/0!</v>
      </c>
      <c r="CO23" s="128">
        <v>0</v>
      </c>
      <c r="CP23" s="174">
        <v>0</v>
      </c>
      <c r="CQ23" s="167">
        <f>CO23-CP23</f>
        <v>0</v>
      </c>
      <c r="CR23" s="168">
        <f>(((CO23+0.01)/(CP23+0.01))-1)</f>
        <v>0</v>
      </c>
      <c r="CS23" s="169">
        <f>NORMSDIST(((CQ23-CQ$84)/CQ$85))-0.5</f>
        <v>-0.09034648986440424</v>
      </c>
      <c r="CT23" s="170">
        <f>AVERAGE(CS23)</f>
        <v>-0.09034648986440424</v>
      </c>
      <c r="CU23" s="128">
        <v>0</v>
      </c>
      <c r="CV23" s="174">
        <v>0</v>
      </c>
      <c r="CW23" s="167">
        <f>CU23-CV23</f>
        <v>0</v>
      </c>
      <c r="CX23" s="168">
        <f>(((CU23+1)/(CV23+1))-1)</f>
        <v>0</v>
      </c>
      <c r="CY23" s="169">
        <f>NORMSDIST(((CW23-CW$84)/CW$85))-0.5</f>
        <v>-0.06676307239891671</v>
      </c>
      <c r="CZ23" s="128">
        <v>0</v>
      </c>
      <c r="DA23" s="174">
        <v>0</v>
      </c>
      <c r="DB23" s="167">
        <f>CZ23-DA23</f>
        <v>0</v>
      </c>
      <c r="DC23" s="168">
        <f>(((CZ23+1)/(DA23+1))-1)</f>
        <v>0</v>
      </c>
      <c r="DD23" s="169">
        <f>NORMSDIST(((DB23-DB$84)/DB$85))-0.5</f>
        <v>-0.0530908735131177</v>
      </c>
      <c r="DE23" s="128">
        <v>0</v>
      </c>
      <c r="DF23" s="174">
        <v>0</v>
      </c>
      <c r="DG23" s="167">
        <f>DE23-DF23</f>
        <v>0</v>
      </c>
      <c r="DH23" s="168">
        <f>(((DE23+1)/(DF23+1))-1)</f>
        <v>0</v>
      </c>
      <c r="DI23" s="169">
        <f>NORMSDIST(((DG23-DG$84)/DG$85))-0.5</f>
        <v>-0.10929851091967663</v>
      </c>
      <c r="DJ23" s="128">
        <v>0</v>
      </c>
      <c r="DK23" s="174">
        <v>0</v>
      </c>
      <c r="DL23" s="167">
        <f>DJ23-DK23</f>
        <v>0</v>
      </c>
      <c r="DM23" s="168">
        <f>(((DJ23+1)/(DK23+1))-1)</f>
        <v>0</v>
      </c>
      <c r="DN23" s="169">
        <f>NORMSDIST(((DL23-DL$84)/DL$85))-0.5</f>
        <v>-0.05465649203645501</v>
      </c>
      <c r="DO23" s="128">
        <v>0</v>
      </c>
      <c r="DP23" s="174">
        <v>0</v>
      </c>
      <c r="DQ23" s="167">
        <f>DO23-DP23</f>
        <v>0</v>
      </c>
      <c r="DR23" s="168">
        <f>(((DO23+1)/(DP23+1))-1)</f>
        <v>0</v>
      </c>
      <c r="DS23" s="169">
        <f>NORMSDIST(((DQ23-DQ$84)/DQ$85))-0.5</f>
        <v>0.00019819923204855705</v>
      </c>
      <c r="DT23" s="128">
        <v>0</v>
      </c>
      <c r="DU23" s="174">
        <v>0</v>
      </c>
      <c r="DV23" s="167">
        <f>DT23-DU23</f>
        <v>0</v>
      </c>
      <c r="DW23" s="168">
        <f>(((DT23+1)/(DU23+1))-1)</f>
        <v>0</v>
      </c>
      <c r="DX23" s="169">
        <f>NORMSDIST(((DV23-DV$84)/DV$85))-0.5</f>
        <v>-0.093772295626533</v>
      </c>
      <c r="DY23" s="170">
        <f>AVERAGE(DX23,DS23,DN23,DI23,DD23,CY23)</f>
        <v>-0.06289717421044175</v>
      </c>
      <c r="DZ23" s="128">
        <v>8060</v>
      </c>
      <c r="EA23" s="174">
        <v>4750</v>
      </c>
      <c r="EB23" s="167">
        <f>DZ23-EA23</f>
        <v>3310</v>
      </c>
      <c r="EC23" s="168">
        <f>(((DZ23+1)/(EA23+1))-1)</f>
        <v>0.6966954325405177</v>
      </c>
      <c r="ED23" s="169">
        <f>NORMSDIST(((EB23-EB$84)/EB$85))-0.5</f>
        <v>0.28910026269737377</v>
      </c>
      <c r="EE23" s="171">
        <v>0</v>
      </c>
      <c r="EF23" s="174">
        <v>0</v>
      </c>
      <c r="EG23" s="167">
        <f>EE23-EF23</f>
        <v>0</v>
      </c>
      <c r="EH23" s="168">
        <f>(((EE23+1)/(EF23+1))-1)</f>
        <v>0</v>
      </c>
      <c r="EI23" s="169">
        <f>NORMSDIST(((EG23-EG$84)/EG$85))-0.5</f>
        <v>-0.04421326061644004</v>
      </c>
      <c r="EJ23" s="170">
        <f>AVERAGE(EI23,ED23)</f>
        <v>0.12244350104046686</v>
      </c>
      <c r="EL23" s="112">
        <f>AVERAGE(EG23,EB23,DV23,DQ23,DL23,DG23,DB23,CW23,CQ23,CL23,CF23,CA23,BV23,BQ23,BL23,BF23,BA23,AV23,AQ23,AL23,AF23,AA23,V23,P23,K23,F23)</f>
        <v>127.3076923076923</v>
      </c>
      <c r="EM23" s="175">
        <f>AVERAGE(EH23,EC23,DW23,DR23,DM23,DH23,DC23,CX23,CR23,CM23,CG23,CB23,BW23,BR23,BM23,BG23,BB23,AW23,AR23,AM23,AG23,AB23,W23,Q23,L23,G23)</f>
        <v>0.026795978174635297</v>
      </c>
      <c r="EN23" s="176">
        <f>AVERAGE(EI23,ED23,DX23,DS23,DN23,DI23,DD23,CY23,CS23,CH23,CC23,BX23,BS23,BN23,BH23,BC23,AX23,AS23,AN23,AH23,AC23,X23,R23,M23,H23)</f>
        <v>-0.04366741280395141</v>
      </c>
      <c r="EO23" s="164" t="s">
        <v>55</v>
      </c>
      <c r="EP23" s="165"/>
    </row>
    <row r="24" spans="1:146" ht="12.75">
      <c r="A24">
        <v>2</v>
      </c>
      <c r="B24" s="164" t="s">
        <v>86</v>
      </c>
      <c r="C24" s="165"/>
      <c r="D24" s="128">
        <v>0</v>
      </c>
      <c r="E24" s="174">
        <v>0</v>
      </c>
      <c r="F24" s="167">
        <f>D24-E24</f>
        <v>0</v>
      </c>
      <c r="G24" s="168">
        <f>(((D24+1)/(E24+1))-1)</f>
        <v>0</v>
      </c>
      <c r="H24" s="169">
        <f>NORMSDIST(((F24-F$84)/F$85))-0.5</f>
        <v>-0.09316814211660407</v>
      </c>
      <c r="I24" s="128">
        <v>9</v>
      </c>
      <c r="J24" s="174">
        <v>15</v>
      </c>
      <c r="K24" s="167">
        <f>I24-J24</f>
        <v>-6</v>
      </c>
      <c r="L24" s="168">
        <f>(((I24+1)/(J24+1))-1)</f>
        <v>-0.375</v>
      </c>
      <c r="M24" s="169">
        <f>NORMSDIST(((K24-K$84)/K$85))-0.5</f>
        <v>-0.4996112347765298</v>
      </c>
      <c r="N24" s="128">
        <v>0</v>
      </c>
      <c r="O24" s="174">
        <v>0</v>
      </c>
      <c r="P24" s="167">
        <f>N24-O24</f>
        <v>0</v>
      </c>
      <c r="Q24" s="168">
        <f>(((N24+1)/(O24+1))-1)</f>
        <v>0</v>
      </c>
      <c r="R24" s="169">
        <f>NORMSDIST(((P24-P$84)/P$85))-0.5</f>
        <v>0.18307611478619734</v>
      </c>
      <c r="S24" s="170">
        <f>AVERAGE(R24,M24,H24)</f>
        <v>-0.1365677540356455</v>
      </c>
      <c r="T24" s="128">
        <v>0</v>
      </c>
      <c r="U24" s="174">
        <v>0</v>
      </c>
      <c r="V24" s="167">
        <f>T24-U24</f>
        <v>0</v>
      </c>
      <c r="W24" s="168">
        <f>(((T24+1)/(U24+1))-1)</f>
        <v>0</v>
      </c>
      <c r="X24" s="169">
        <f>NORMSDIST(((V24-V$84)/V$85))-0.5</f>
        <v>-0.02899321146102507</v>
      </c>
      <c r="Y24" s="128">
        <v>0</v>
      </c>
      <c r="Z24" s="174">
        <v>0</v>
      </c>
      <c r="AA24" s="167">
        <f>Y24-Z24</f>
        <v>0</v>
      </c>
      <c r="AB24" s="168">
        <f>(((Y24+1)/(Z24+1))-1)</f>
        <v>0</v>
      </c>
      <c r="AC24" s="169">
        <f>NORMSDIST(((AA24-AA$84)/AA$85))-0.5</f>
        <v>-0.13419970552004928</v>
      </c>
      <c r="AD24" s="128">
        <v>0</v>
      </c>
      <c r="AE24" s="174">
        <v>0</v>
      </c>
      <c r="AF24" s="167">
        <f>AD24-AE24</f>
        <v>0</v>
      </c>
      <c r="AG24" s="168">
        <f>(((AD24+1)/(AE24+1))-1)</f>
        <v>0</v>
      </c>
      <c r="AH24" s="169">
        <f>NORMSDIST(((AF24-AF$84)/AF$85))-0.5</f>
        <v>-0.13419970552004928</v>
      </c>
      <c r="AI24" s="170">
        <f>AVERAGE(AH24,AC24,X24)</f>
        <v>-0.09913087416704121</v>
      </c>
      <c r="AJ24" s="128">
        <v>0</v>
      </c>
      <c r="AK24" s="174">
        <v>0</v>
      </c>
      <c r="AL24" s="167">
        <f>AJ24-AK24</f>
        <v>0</v>
      </c>
      <c r="AM24" s="168">
        <f>(((AJ24+1)/(AK24+1))-1)</f>
        <v>0</v>
      </c>
      <c r="AN24" s="169">
        <f>NORMSDIST(((AL24-AL$84)/AL$85))-0.5</f>
        <v>0</v>
      </c>
      <c r="AO24" s="128">
        <v>0</v>
      </c>
      <c r="AP24" s="174">
        <v>0</v>
      </c>
      <c r="AQ24" s="167">
        <f>AO24-AP24</f>
        <v>0</v>
      </c>
      <c r="AR24" s="168">
        <f>(((AO24+1)/(AP24+1))-1)</f>
        <v>0</v>
      </c>
      <c r="AS24" s="169">
        <f>NORMSDIST(((AQ24-AQ$84)/AQ$85))-0.5</f>
        <v>-0.16749722894898544</v>
      </c>
      <c r="AT24" s="128">
        <v>0</v>
      </c>
      <c r="AU24" s="174">
        <v>0</v>
      </c>
      <c r="AV24" s="167">
        <f>AT24-AU24</f>
        <v>0</v>
      </c>
      <c r="AW24" s="168">
        <f>(((AT24+1)/(AU24+1))-1)</f>
        <v>0</v>
      </c>
      <c r="AX24" s="169">
        <f>NORMSDIST(((AV24-AV$84)/AV$85))-0.5</f>
        <v>-0.0716076268096214</v>
      </c>
      <c r="AY24" s="128">
        <v>0</v>
      </c>
      <c r="AZ24" s="174">
        <v>0</v>
      </c>
      <c r="BA24" s="167">
        <f>AY24-AZ24</f>
        <v>0</v>
      </c>
      <c r="BB24" s="168">
        <f>(((AY24+1)/(AZ24+1))-1)</f>
        <v>0</v>
      </c>
      <c r="BC24" s="169">
        <f>NORMSDIST(((BA24-BA$84)/BA$85))-0.5</f>
        <v>-0.059314259259181545</v>
      </c>
      <c r="BD24" s="128">
        <v>0</v>
      </c>
      <c r="BE24" s="174">
        <v>0</v>
      </c>
      <c r="BF24" s="167">
        <f>BD24-BE24</f>
        <v>0</v>
      </c>
      <c r="BG24" s="168">
        <f>(((BD24+1)/(BE24+1))-1)</f>
        <v>0</v>
      </c>
      <c r="BH24" s="169">
        <f>NORMSDIST(((BF24-BF$84)/BF$85))-0.5</f>
        <v>0.06529146962938037</v>
      </c>
      <c r="BI24" s="170">
        <f>AVERAGE(BH24,BC24,AX24,AS24,AN24)</f>
        <v>-0.0466255290776816</v>
      </c>
      <c r="BJ24" s="128">
        <v>0</v>
      </c>
      <c r="BK24" s="174">
        <v>0</v>
      </c>
      <c r="BL24" s="167">
        <f>BJ24-BK24</f>
        <v>0</v>
      </c>
      <c r="BM24" s="168">
        <f>(((BJ24+1)/(BK24+1))-1)</f>
        <v>0</v>
      </c>
      <c r="BN24" s="169">
        <f>NORMSDIST(((BL24-BL$84)/BL$85))-0.5</f>
        <v>-0.045963722372012406</v>
      </c>
      <c r="BO24" s="128">
        <v>1</v>
      </c>
      <c r="BP24" s="174">
        <v>1</v>
      </c>
      <c r="BQ24" s="167">
        <f>BO24-BP24</f>
        <v>0</v>
      </c>
      <c r="BR24" s="168">
        <f>(((BO24+1)/(BP24+1))-1)</f>
        <v>0</v>
      </c>
      <c r="BS24" s="169">
        <f>NORMSDIST(((BQ24-BQ$84)/BQ$85))-0.5</f>
        <v>-0.06529146962938037</v>
      </c>
      <c r="BT24" s="128">
        <v>1</v>
      </c>
      <c r="BU24" s="174">
        <v>1</v>
      </c>
      <c r="BV24" s="167">
        <f>BT24-BU24</f>
        <v>0</v>
      </c>
      <c r="BW24" s="168">
        <f>(((BT24+1)/(BU24+1))-1)</f>
        <v>0</v>
      </c>
      <c r="BX24" s="169">
        <f>NORMSDIST(((BV24-BV$84)/BV$85))-0.5</f>
        <v>-0.08032352927732433</v>
      </c>
      <c r="BY24" s="128">
        <v>0</v>
      </c>
      <c r="BZ24" s="174">
        <v>0</v>
      </c>
      <c r="CA24" s="167">
        <f>BY24-BZ24</f>
        <v>0</v>
      </c>
      <c r="CB24" s="168">
        <f>(((BY24+1)/(BZ24+1))-1)</f>
        <v>0</v>
      </c>
      <c r="CC24" s="169">
        <f>NORMSDIST(((CA24-CA$84)/CA$85))-0.5</f>
        <v>-0.06529146962938037</v>
      </c>
      <c r="CD24" s="128">
        <v>1</v>
      </c>
      <c r="CE24" s="174">
        <v>0</v>
      </c>
      <c r="CF24" s="167">
        <f>CD24-CE24</f>
        <v>1</v>
      </c>
      <c r="CG24" s="168">
        <f>(((CD24+1)/(CE24+1))-1)</f>
        <v>1</v>
      </c>
      <c r="CH24" s="169">
        <f>NORMSDIST(((CF24-CF$84)/CF$85))-0.5</f>
        <v>0.49991781474351193</v>
      </c>
      <c r="CI24" s="170">
        <f>AVERAGE(CH24,CC24,BX24,BS24,BN24)</f>
        <v>0.04860952476708289</v>
      </c>
      <c r="CJ24" s="128">
        <v>1</v>
      </c>
      <c r="CK24" s="174">
        <v>1</v>
      </c>
      <c r="CL24" s="167">
        <f>CJ24-CK24</f>
        <v>0</v>
      </c>
      <c r="CM24" s="168">
        <f>(((CJ24+1)/(CK24+1))-1)</f>
        <v>0</v>
      </c>
      <c r="CN24" s="169" t="e">
        <f>NORMSDIST(((CL24-CL$84)/CL$85))-0.5</f>
        <v>#DIV/0!</v>
      </c>
      <c r="CO24" s="128">
        <v>1</v>
      </c>
      <c r="CP24" s="174">
        <v>0</v>
      </c>
      <c r="CQ24" s="167">
        <f>CO24-CP24</f>
        <v>1</v>
      </c>
      <c r="CR24" s="168">
        <f>(((CO24+0.01)/(CP24+0.01))-1)</f>
        <v>100</v>
      </c>
      <c r="CS24" s="169">
        <f>NORMSDIST(((CQ24-CQ$84)/CQ$85))-0.5</f>
        <v>0.4878303270060337</v>
      </c>
      <c r="CT24" s="170">
        <f>AVERAGE(CS24)</f>
        <v>0.4878303270060337</v>
      </c>
      <c r="CU24" s="128">
        <v>0</v>
      </c>
      <c r="CV24" s="174">
        <v>0</v>
      </c>
      <c r="CW24" s="167">
        <f>CU24-CV24</f>
        <v>0</v>
      </c>
      <c r="CX24" s="168">
        <f>(((CU24+1)/(CV24+1))-1)</f>
        <v>0</v>
      </c>
      <c r="CY24" s="169">
        <f>NORMSDIST(((CW24-CW$84)/CW$85))-0.5</f>
        <v>-0.06676307239891671</v>
      </c>
      <c r="CZ24" s="128">
        <v>0</v>
      </c>
      <c r="DA24" s="174">
        <v>0</v>
      </c>
      <c r="DB24" s="167">
        <f>CZ24-DA24</f>
        <v>0</v>
      </c>
      <c r="DC24" s="168">
        <f>(((CZ24+1)/(DA24+1))-1)</f>
        <v>0</v>
      </c>
      <c r="DD24" s="169">
        <f>NORMSDIST(((DB24-DB$84)/DB$85))-0.5</f>
        <v>-0.0530908735131177</v>
      </c>
      <c r="DE24" s="128">
        <v>0</v>
      </c>
      <c r="DF24" s="174">
        <v>0</v>
      </c>
      <c r="DG24" s="167">
        <f>DE24-DF24</f>
        <v>0</v>
      </c>
      <c r="DH24" s="168">
        <f>(((DE24+1)/(DF24+1))-1)</f>
        <v>0</v>
      </c>
      <c r="DI24" s="169">
        <f>NORMSDIST(((DG24-DG$84)/DG$85))-0.5</f>
        <v>-0.10929851091967663</v>
      </c>
      <c r="DJ24" s="128">
        <v>0</v>
      </c>
      <c r="DK24" s="174">
        <v>0</v>
      </c>
      <c r="DL24" s="167">
        <f>DJ24-DK24</f>
        <v>0</v>
      </c>
      <c r="DM24" s="168">
        <f>(((DJ24+1)/(DK24+1))-1)</f>
        <v>0</v>
      </c>
      <c r="DN24" s="169">
        <f>NORMSDIST(((DL24-DL$84)/DL$85))-0.5</f>
        <v>-0.05465649203645501</v>
      </c>
      <c r="DO24" s="128">
        <v>0</v>
      </c>
      <c r="DP24" s="174">
        <v>0</v>
      </c>
      <c r="DQ24" s="167">
        <f>DO24-DP24</f>
        <v>0</v>
      </c>
      <c r="DR24" s="168">
        <f>(((DO24+1)/(DP24+1))-1)</f>
        <v>0</v>
      </c>
      <c r="DS24" s="169">
        <f>NORMSDIST(((DQ24-DQ$84)/DQ$85))-0.5</f>
        <v>0.00019819923204855705</v>
      </c>
      <c r="DT24" s="128">
        <v>0</v>
      </c>
      <c r="DU24" s="174">
        <v>0</v>
      </c>
      <c r="DV24" s="167">
        <f>DT24-DU24</f>
        <v>0</v>
      </c>
      <c r="DW24" s="168">
        <f>(((DT24+1)/(DU24+1))-1)</f>
        <v>0</v>
      </c>
      <c r="DX24" s="169">
        <f>NORMSDIST(((DV24-DV$84)/DV$85))-0.5</f>
        <v>-0.093772295626533</v>
      </c>
      <c r="DY24" s="170">
        <f>AVERAGE(DX24,DS24,DN24,DI24,DD24,CY24)</f>
        <v>-0.06289717421044175</v>
      </c>
      <c r="DZ24" s="128">
        <v>27653</v>
      </c>
      <c r="EA24" s="174">
        <v>28026</v>
      </c>
      <c r="EB24" s="167">
        <f>DZ24-EA24</f>
        <v>-373</v>
      </c>
      <c r="EC24" s="168">
        <f>(((DZ24+1)/(EA24+1))-1)</f>
        <v>-0.013308595283119895</v>
      </c>
      <c r="ED24" s="169">
        <f>NORMSDIST(((EB24-EB$84)/EB$85))-0.5</f>
        <v>0.130225830744629</v>
      </c>
      <c r="EE24" s="171">
        <v>0</v>
      </c>
      <c r="EF24" s="174">
        <v>0</v>
      </c>
      <c r="EG24" s="167">
        <f>EE24-EF24</f>
        <v>0</v>
      </c>
      <c r="EH24" s="168">
        <f>(((EE24+1)/(EF24+1))-1)</f>
        <v>0</v>
      </c>
      <c r="EI24" s="169">
        <f>NORMSDIST(((EG24-EG$84)/EG$85))-0.5</f>
        <v>-0.04421326061644004</v>
      </c>
      <c r="EJ24" s="170">
        <f>AVERAGE(EI24,ED24)</f>
        <v>0.043006285064094485</v>
      </c>
      <c r="EL24" s="112">
        <f>AVERAGE(EG24,EB24,DV24,DQ24,DL24,DG24,DB24,CW24,CQ24,CL24,CF24,CA24,BV24,BQ24,BL24,BF24,BA24,AV24,AQ24,AL24,AF24,AA24,V24,P24,K24,F24)</f>
        <v>-14.5</v>
      </c>
      <c r="EM24" s="175">
        <f>AVERAGE(EH24,EC24,DW24,DR24,DM24,DH24,DC24,CX24,CR24,CM24,CG24,CB24,BW24,BR24,BM24,BG24,BB24,AW24,AR24,AM24,AG24,AB24,W24,Q24,L24,G24)</f>
        <v>3.869680438642957</v>
      </c>
      <c r="EN24" s="176">
        <f>AVERAGE(EI24,ED24,DX24,DS24,DN24,DI24,DD24,CY24,CS24,CH24,CC24,BX24,BS24,BN24,BH24,BC24,AX24,AS24,AN24,AH24,AC24,X24,R24,M24,H24)</f>
        <v>-0.02002864217157927</v>
      </c>
      <c r="EO24" s="164" t="s">
        <v>86</v>
      </c>
      <c r="EP24" s="165"/>
    </row>
    <row r="25" spans="1:146" ht="12.75">
      <c r="A25">
        <v>3</v>
      </c>
      <c r="B25" s="164" t="s">
        <v>52</v>
      </c>
      <c r="C25" s="165"/>
      <c r="D25" s="128">
        <v>1</v>
      </c>
      <c r="E25" s="174">
        <v>1</v>
      </c>
      <c r="F25" s="167">
        <f>D25-E25</f>
        <v>0</v>
      </c>
      <c r="G25" s="168">
        <f>(((D25+1)/(E25+1))-1)</f>
        <v>0</v>
      </c>
      <c r="H25" s="169">
        <f>NORMSDIST(((F25-F$84)/F$85))-0.5</f>
        <v>-0.09316814211660407</v>
      </c>
      <c r="I25" s="128">
        <v>4</v>
      </c>
      <c r="J25" s="174">
        <v>0</v>
      </c>
      <c r="K25" s="167">
        <f>I25-J25</f>
        <v>4</v>
      </c>
      <c r="L25" s="168">
        <f>(((I25+1)/(J25+1))-1)</f>
        <v>4</v>
      </c>
      <c r="M25" s="169">
        <f>NORMSDIST(((K25-K$84)/K$85))-0.5</f>
        <v>0.4750250117726268</v>
      </c>
      <c r="N25" s="128">
        <v>0</v>
      </c>
      <c r="O25" s="174">
        <v>8</v>
      </c>
      <c r="P25" s="167">
        <f>N25-O25</f>
        <v>-8</v>
      </c>
      <c r="Q25" s="168">
        <f>(((N25+1)/(O25+1))-1)</f>
        <v>-0.8888888888888888</v>
      </c>
      <c r="R25" s="169">
        <f>NORMSDIST(((P25-P$84)/P$85))-0.5</f>
        <v>-0.4794220022070828</v>
      </c>
      <c r="S25" s="170">
        <f>AVERAGE(R25,M25,H25)</f>
        <v>-0.03252171085035336</v>
      </c>
      <c r="T25" s="128">
        <v>1</v>
      </c>
      <c r="U25" s="174">
        <v>1</v>
      </c>
      <c r="V25" s="167">
        <f>T25-U25</f>
        <v>0</v>
      </c>
      <c r="W25" s="168">
        <f>(((T25+1)/(U25+1))-1)</f>
        <v>0</v>
      </c>
      <c r="X25" s="169">
        <f>NORMSDIST(((V25-V$84)/V$85))-0.5</f>
        <v>-0.02899321146102507</v>
      </c>
      <c r="Y25" s="128">
        <v>0</v>
      </c>
      <c r="Z25" s="174">
        <v>0</v>
      </c>
      <c r="AA25" s="167">
        <f>Y25-Z25</f>
        <v>0</v>
      </c>
      <c r="AB25" s="168">
        <f>(((Y25+1)/(Z25+1))-1)</f>
        <v>0</v>
      </c>
      <c r="AC25" s="169">
        <f>NORMSDIST(((AA25-AA$84)/AA$85))-0.5</f>
        <v>-0.13419970552004928</v>
      </c>
      <c r="AD25" s="128">
        <v>0</v>
      </c>
      <c r="AE25" s="174">
        <v>0</v>
      </c>
      <c r="AF25" s="167">
        <f>AD25-AE25</f>
        <v>0</v>
      </c>
      <c r="AG25" s="168">
        <f>(((AD25+1)/(AE25+1))-1)</f>
        <v>0</v>
      </c>
      <c r="AH25" s="169">
        <f>NORMSDIST(((AF25-AF$84)/AF$85))-0.5</f>
        <v>-0.13419970552004928</v>
      </c>
      <c r="AI25" s="170">
        <f>AVERAGE(AH25,AC25,X25)</f>
        <v>-0.09913087416704121</v>
      </c>
      <c r="AJ25" s="128">
        <v>1</v>
      </c>
      <c r="AK25" s="174">
        <v>1</v>
      </c>
      <c r="AL25" s="167">
        <f>AJ25-AK25</f>
        <v>0</v>
      </c>
      <c r="AM25" s="168">
        <f>(((AJ25+1)/(AK25+1))-1)</f>
        <v>0</v>
      </c>
      <c r="AN25" s="169">
        <f>NORMSDIST(((AL25-AL$84)/AL$85))-0.5</f>
        <v>0</v>
      </c>
      <c r="AO25" s="128">
        <v>0</v>
      </c>
      <c r="AP25" s="174">
        <v>0</v>
      </c>
      <c r="AQ25" s="167">
        <f>AO25-AP25</f>
        <v>0</v>
      </c>
      <c r="AR25" s="168">
        <f>(((AO25+1)/(AP25+1))-1)</f>
        <v>0</v>
      </c>
      <c r="AS25" s="169">
        <f>NORMSDIST(((AQ25-AQ$84)/AQ$85))-0.5</f>
        <v>-0.16749722894898544</v>
      </c>
      <c r="AT25" s="128">
        <v>3</v>
      </c>
      <c r="AU25" s="174"/>
      <c r="AV25" s="167">
        <f>AT25-AU25</f>
        <v>3</v>
      </c>
      <c r="AW25" s="168">
        <f>(((AT25+1)/(AU25+1))-1)</f>
        <v>3</v>
      </c>
      <c r="AX25" s="169">
        <f>NORMSDIST(((AV25-AV$84)/AV$85))-0.5</f>
        <v>0.4195575711191609</v>
      </c>
      <c r="AY25" s="128">
        <v>15</v>
      </c>
      <c r="AZ25" s="174">
        <v>11</v>
      </c>
      <c r="BA25" s="167">
        <f>AY25-AZ25</f>
        <v>4</v>
      </c>
      <c r="BB25" s="168">
        <f>(((AY25+1)/(AZ25+1))-1)</f>
        <v>0.33333333333333326</v>
      </c>
      <c r="BC25" s="169">
        <f>NORMSDIST(((BA25-BA$84)/BA$85))-0.5</f>
        <v>-0.039136132305634286</v>
      </c>
      <c r="BD25" s="128">
        <v>1</v>
      </c>
      <c r="BE25" s="174">
        <v>1</v>
      </c>
      <c r="BF25" s="167">
        <f>BD25-BE25</f>
        <v>0</v>
      </c>
      <c r="BG25" s="168">
        <f>(((BD25+1)/(BE25+1))-1)</f>
        <v>0</v>
      </c>
      <c r="BH25" s="169">
        <f>NORMSDIST(((BF25-BF$84)/BF$85))-0.5</f>
        <v>0.06529146962938037</v>
      </c>
      <c r="BI25" s="170">
        <f>AVERAGE(BH25,BC25,AX25,AS25,AN25)</f>
        <v>0.055643135898784314</v>
      </c>
      <c r="BJ25" s="128">
        <v>0</v>
      </c>
      <c r="BK25" s="174">
        <v>0</v>
      </c>
      <c r="BL25" s="167">
        <f>BJ25-BK25</f>
        <v>0</v>
      </c>
      <c r="BM25" s="168">
        <f>(((BJ25+1)/(BK25+1))-1)</f>
        <v>0</v>
      </c>
      <c r="BN25" s="169">
        <f>NORMSDIST(((BL25-BL$84)/BL$85))-0.5</f>
        <v>-0.045963722372012406</v>
      </c>
      <c r="BO25" s="128">
        <v>1</v>
      </c>
      <c r="BP25" s="174">
        <v>1</v>
      </c>
      <c r="BQ25" s="167">
        <f>BO25-BP25</f>
        <v>0</v>
      </c>
      <c r="BR25" s="168">
        <f>(((BO25+1)/(BP25+1))-1)</f>
        <v>0</v>
      </c>
      <c r="BS25" s="169">
        <f>NORMSDIST(((BQ25-BQ$84)/BQ$85))-0.5</f>
        <v>-0.06529146962938037</v>
      </c>
      <c r="BT25" s="128">
        <v>1</v>
      </c>
      <c r="BU25" s="174">
        <v>1</v>
      </c>
      <c r="BV25" s="167">
        <f>BT25-BU25</f>
        <v>0</v>
      </c>
      <c r="BW25" s="168">
        <f>(((BT25+1)/(BU25+1))-1)</f>
        <v>0</v>
      </c>
      <c r="BX25" s="169">
        <f>NORMSDIST(((BV25-BV$84)/BV$85))-0.5</f>
        <v>-0.08032352927732433</v>
      </c>
      <c r="BY25" s="128">
        <v>0</v>
      </c>
      <c r="BZ25" s="174">
        <v>0</v>
      </c>
      <c r="CA25" s="167">
        <f>BY25-BZ25</f>
        <v>0</v>
      </c>
      <c r="CB25" s="168">
        <f>(((BY25+1)/(BZ25+1))-1)</f>
        <v>0</v>
      </c>
      <c r="CC25" s="169">
        <f>NORMSDIST(((CA25-CA$84)/CA$85))-0.5</f>
        <v>-0.06529146962938037</v>
      </c>
      <c r="CD25" s="128">
        <v>1</v>
      </c>
      <c r="CE25" s="174">
        <v>1</v>
      </c>
      <c r="CF25" s="167">
        <f>CD25-CE25</f>
        <v>0</v>
      </c>
      <c r="CG25" s="168">
        <f>(((CD25+1)/(CE25+1))-1)</f>
        <v>0</v>
      </c>
      <c r="CH25" s="169">
        <f>NORMSDIST(((CF25-CF$84)/CF$85))-0.5</f>
        <v>-0.10463871990970536</v>
      </c>
      <c r="CI25" s="170">
        <f>AVERAGE(CH25,CC25,BX25,BS25,BN25)</f>
        <v>-0.07230178216356056</v>
      </c>
      <c r="CJ25" s="128">
        <v>1</v>
      </c>
      <c r="CK25" s="174">
        <v>1</v>
      </c>
      <c r="CL25" s="167">
        <f>CJ25-CK25</f>
        <v>0</v>
      </c>
      <c r="CM25" s="168">
        <f>(((CJ25+1)/(CK25+1))-1)</f>
        <v>0</v>
      </c>
      <c r="CN25" s="169" t="e">
        <f>NORMSDIST(((CL25-CL$84)/CL$85))-0.5</f>
        <v>#DIV/0!</v>
      </c>
      <c r="CO25" s="128">
        <v>0</v>
      </c>
      <c r="CP25" s="174">
        <v>0</v>
      </c>
      <c r="CQ25" s="167">
        <f>CO25-CP25</f>
        <v>0</v>
      </c>
      <c r="CR25" s="168">
        <f>(((CO25+0.01)/(CP25+0.01))-1)</f>
        <v>0</v>
      </c>
      <c r="CS25" s="169">
        <f>NORMSDIST(((CQ25-CQ$84)/CQ$85))-0.5</f>
        <v>-0.09034648986440424</v>
      </c>
      <c r="CT25" s="170">
        <f>AVERAGE(CS25)</f>
        <v>-0.09034648986440424</v>
      </c>
      <c r="CU25" s="128">
        <v>0</v>
      </c>
      <c r="CV25" s="174">
        <v>26</v>
      </c>
      <c r="CW25" s="167">
        <f>CU25-CV25</f>
        <v>-26</v>
      </c>
      <c r="CX25" s="168">
        <f>(((CU25+1)/(CV25+1))-1)</f>
        <v>-0.962962962962963</v>
      </c>
      <c r="CY25" s="169">
        <f>NORMSDIST(((CW25-CW$84)/CW$85))-0.5</f>
        <v>-0.06676316334774224</v>
      </c>
      <c r="CZ25" s="128">
        <v>0</v>
      </c>
      <c r="DA25" s="174">
        <v>2</v>
      </c>
      <c r="DB25" s="167">
        <f>CZ25-DA25</f>
        <v>-2</v>
      </c>
      <c r="DC25" s="168">
        <f>(((CZ25+1)/(DA25+1))-1)</f>
        <v>-0.6666666666666667</v>
      </c>
      <c r="DD25" s="169">
        <f>NORMSDIST(((DB25-DB$84)/DB$85))-0.5</f>
        <v>-0.059696548027467544</v>
      </c>
      <c r="DE25" s="128">
        <v>0</v>
      </c>
      <c r="DF25" s="174">
        <v>4</v>
      </c>
      <c r="DG25" s="167">
        <f>DE25-DF25</f>
        <v>-4</v>
      </c>
      <c r="DH25" s="168">
        <f>(((DE25+1)/(DF25+1))-1)</f>
        <v>-0.8</v>
      </c>
      <c r="DI25" s="169">
        <f>NORMSDIST(((DG25-DG$84)/DG$85))-0.5</f>
        <v>-0.1100732386033289</v>
      </c>
      <c r="DJ25" s="128">
        <v>0</v>
      </c>
      <c r="DK25" s="174">
        <v>17</v>
      </c>
      <c r="DL25" s="167">
        <f>DJ25-DK25</f>
        <v>-17</v>
      </c>
      <c r="DM25" s="168">
        <f>(((DJ25+1)/(DK25+1))-1)</f>
        <v>-0.9444444444444444</v>
      </c>
      <c r="DN25" s="169">
        <f>NORMSDIST(((DL25-DL$84)/DL$85))-0.5</f>
        <v>-0.05472751766690803</v>
      </c>
      <c r="DO25" s="128">
        <v>0</v>
      </c>
      <c r="DP25" s="174">
        <v>0.8571000000000001</v>
      </c>
      <c r="DQ25" s="167">
        <f>DO25-DP25</f>
        <v>-0.8571000000000001</v>
      </c>
      <c r="DR25" s="168">
        <f>(((DO25+1)/(DP25+1))-1)</f>
        <v>-0.4615260352161973</v>
      </c>
      <c r="DS25" s="169">
        <f>NORMSDIST(((DQ25-DQ$84)/DQ$85))-0.5</f>
        <v>-0.49600078692196914</v>
      </c>
      <c r="DT25" s="128">
        <v>0</v>
      </c>
      <c r="DU25" s="174">
        <v>0.14289999999999992</v>
      </c>
      <c r="DV25" s="167">
        <f>DT25-DU25</f>
        <v>-0.14289999999999992</v>
      </c>
      <c r="DW25" s="168">
        <f>(((DT25+1)/(DU25+1))-1)</f>
        <v>-0.12503281126957744</v>
      </c>
      <c r="DX25" s="169">
        <f>NORMSDIST(((DV25-DV$84)/DV$85))-0.5</f>
        <v>-0.31043063482160427</v>
      </c>
      <c r="DY25" s="170">
        <f>AVERAGE(DX25,DS25,DN25,DI25,DD25,CY25)</f>
        <v>-0.1829486482315034</v>
      </c>
      <c r="DZ25" s="128">
        <v>72442</v>
      </c>
      <c r="EA25" s="174">
        <v>85000</v>
      </c>
      <c r="EB25" s="167">
        <f>DZ25-EA25</f>
        <v>-12558</v>
      </c>
      <c r="EC25" s="168">
        <f>(((DZ25+1)/(EA25+1))-1)</f>
        <v>-0.14773943835954872</v>
      </c>
      <c r="ED25" s="169">
        <f>NORMSDIST(((EB25-EB$84)/EB$85))-0.5</f>
        <v>-0.3897755191402391</v>
      </c>
      <c r="EE25" s="171">
        <v>0</v>
      </c>
      <c r="EF25" s="174">
        <v>0</v>
      </c>
      <c r="EG25" s="167">
        <f>EE25-EF25</f>
        <v>0</v>
      </c>
      <c r="EH25" s="168">
        <f>(((EE25+1)/(EF25+1))-1)</f>
        <v>0</v>
      </c>
      <c r="EI25" s="169">
        <f>NORMSDIST(((EG25-EG$84)/EG$85))-0.5</f>
        <v>-0.04421326061644004</v>
      </c>
      <c r="EJ25" s="170">
        <f>AVERAGE(EI25,ED25)</f>
        <v>-0.21699438987833958</v>
      </c>
      <c r="EL25" s="112">
        <f>AVERAGE(EG25,EB25,DV25,DQ25,DL25,DG25,DB25,CW25,CQ25,CL25,CF25,CA25,BV25,BQ25,BL25,BF25,BA25,AV25,AQ25,AL25,AF25,AA25,V25,P25,K25,F25)</f>
        <v>-484.8076923076923</v>
      </c>
      <c r="EM25" s="175">
        <f>AVERAGE(EH25,EC25,DW25,DR25,DM25,DH25,DC25,CX25,CR25,CM25,CG25,CB25,BW25,BR25,BM25,BG25,BB25,AW25,AR25,AM25,AG25,AB25,W25,Q25,L25,G25)</f>
        <v>0.08984892636634798</v>
      </c>
      <c r="EN25" s="176">
        <f>AVERAGE(EI25,ED25,DX25,DS25,DN25,DI25,DD25,CY25,CS25,CH25,CC25,BX25,BS25,BN25,BH25,BC25,AX25,AS25,AN25,AH25,AC25,X25,R25,M25,H25)</f>
        <v>-0.08401112581544674</v>
      </c>
      <c r="EO25" s="164" t="s">
        <v>52</v>
      </c>
      <c r="EP25" s="165"/>
    </row>
    <row r="26" spans="1:146" ht="12.75">
      <c r="A26">
        <v>3</v>
      </c>
      <c r="B26" s="164" t="s">
        <v>72</v>
      </c>
      <c r="C26" s="165"/>
      <c r="D26" s="128">
        <v>0</v>
      </c>
      <c r="E26" s="174">
        <v>0</v>
      </c>
      <c r="F26" s="167">
        <f>D26-E26</f>
        <v>0</v>
      </c>
      <c r="G26" s="168">
        <f>(((D26+1)/(E26+1))-1)</f>
        <v>0</v>
      </c>
      <c r="H26" s="169">
        <f>NORMSDIST(((F26-F$84)/F$85))-0.5</f>
        <v>-0.09316814211660407</v>
      </c>
      <c r="I26" s="128">
        <v>1</v>
      </c>
      <c r="J26" s="174">
        <v>0</v>
      </c>
      <c r="K26" s="167">
        <f>I26-J26</f>
        <v>1</v>
      </c>
      <c r="L26" s="168">
        <f>(((I26+1)/(J26+1))-1)</f>
        <v>1</v>
      </c>
      <c r="M26" s="169">
        <f>NORMSDIST(((K26-K$84)/K$85))-0.5</f>
        <v>0.14209818441134725</v>
      </c>
      <c r="N26" s="128">
        <v>0</v>
      </c>
      <c r="O26" s="174">
        <v>0</v>
      </c>
      <c r="P26" s="167">
        <f>N26-O26</f>
        <v>0</v>
      </c>
      <c r="Q26" s="168">
        <f>(((N26+1)/(O26+1))-1)</f>
        <v>0</v>
      </c>
      <c r="R26" s="169">
        <f>NORMSDIST(((P26-P$84)/P$85))-0.5</f>
        <v>0.18307611478619734</v>
      </c>
      <c r="S26" s="170">
        <f>AVERAGE(R26,M26,H26)</f>
        <v>0.07733538569364684</v>
      </c>
      <c r="T26" s="128">
        <v>0</v>
      </c>
      <c r="U26" s="174">
        <v>0</v>
      </c>
      <c r="V26" s="167">
        <f>T26-U26</f>
        <v>0</v>
      </c>
      <c r="W26" s="168">
        <f>(((T26+1)/(U26+1))-1)</f>
        <v>0</v>
      </c>
      <c r="X26" s="169">
        <f>NORMSDIST(((V26-V$84)/V$85))-0.5</f>
        <v>-0.02899321146102507</v>
      </c>
      <c r="Y26" s="128">
        <v>0</v>
      </c>
      <c r="Z26" s="174">
        <v>0</v>
      </c>
      <c r="AA26" s="167">
        <f>Y26-Z26</f>
        <v>0</v>
      </c>
      <c r="AB26" s="168">
        <f>(((Y26+1)/(Z26+1))-1)</f>
        <v>0</v>
      </c>
      <c r="AC26" s="169">
        <f>NORMSDIST(((AA26-AA$84)/AA$85))-0.5</f>
        <v>-0.13419970552004928</v>
      </c>
      <c r="AD26" s="128">
        <v>0</v>
      </c>
      <c r="AE26" s="174">
        <v>0</v>
      </c>
      <c r="AF26" s="167">
        <f>AD26-AE26</f>
        <v>0</v>
      </c>
      <c r="AG26" s="168">
        <f>(((AD26+1)/(AE26+1))-1)</f>
        <v>0</v>
      </c>
      <c r="AH26" s="169">
        <f>NORMSDIST(((AF26-AF$84)/AF$85))-0.5</f>
        <v>-0.13419970552004928</v>
      </c>
      <c r="AI26" s="170">
        <f>AVERAGE(AH26,AC26,X26)</f>
        <v>-0.09913087416704121</v>
      </c>
      <c r="AJ26" s="128">
        <v>1</v>
      </c>
      <c r="AK26" s="174">
        <v>1</v>
      </c>
      <c r="AL26" s="167">
        <f>AJ26-AK26</f>
        <v>0</v>
      </c>
      <c r="AM26" s="168">
        <f>(((AJ26+1)/(AK26+1))-1)</f>
        <v>0</v>
      </c>
      <c r="AN26" s="169">
        <f>NORMSDIST(((AL26-AL$84)/AL$85))-0.5</f>
        <v>0</v>
      </c>
      <c r="AO26" s="128">
        <v>0</v>
      </c>
      <c r="AP26" s="174">
        <v>0</v>
      </c>
      <c r="AQ26" s="167">
        <f>AO26-AP26</f>
        <v>0</v>
      </c>
      <c r="AR26" s="168">
        <f>(((AO26+1)/(AP26+1))-1)</f>
        <v>0</v>
      </c>
      <c r="AS26" s="169">
        <f>NORMSDIST(((AQ26-AQ$84)/AQ$85))-0.5</f>
        <v>-0.16749722894898544</v>
      </c>
      <c r="AT26" s="128">
        <v>10</v>
      </c>
      <c r="AU26" s="174">
        <v>12</v>
      </c>
      <c r="AV26" s="167">
        <f>AT26-AU26</f>
        <v>-2</v>
      </c>
      <c r="AW26" s="168">
        <f>(((AT26+1)/(AU26+1))-1)</f>
        <v>-0.15384615384615385</v>
      </c>
      <c r="AX26" s="169">
        <f>NORMSDIST(((AV26-AV$84)/AV$85))-0.5</f>
        <v>-0.3916806300698681</v>
      </c>
      <c r="AY26" s="128">
        <v>30</v>
      </c>
      <c r="AZ26" s="174">
        <v>30</v>
      </c>
      <c r="BA26" s="167">
        <f>AY26-AZ26</f>
        <v>0</v>
      </c>
      <c r="BB26" s="168">
        <f>(((AY26+1)/(AZ26+1))-1)</f>
        <v>0</v>
      </c>
      <c r="BC26" s="169">
        <f>NORMSDIST(((BA26-BA$84)/BA$85))-0.5</f>
        <v>-0.059314259259181545</v>
      </c>
      <c r="BD26" s="128">
        <v>0</v>
      </c>
      <c r="BE26" s="174">
        <v>0</v>
      </c>
      <c r="BF26" s="167">
        <f>BD26-BE26</f>
        <v>0</v>
      </c>
      <c r="BG26" s="168">
        <f>(((BD26+1)/(BE26+1))-1)</f>
        <v>0</v>
      </c>
      <c r="BH26" s="169">
        <f>NORMSDIST(((BF26-BF$84)/BF$85))-0.5</f>
        <v>0.06529146962938037</v>
      </c>
      <c r="BI26" s="170">
        <f>AVERAGE(BH26,BC26,AX26,AS26,AN26)</f>
        <v>-0.11064012972973095</v>
      </c>
      <c r="BJ26" s="128">
        <v>0</v>
      </c>
      <c r="BK26" s="174">
        <v>0</v>
      </c>
      <c r="BL26" s="167">
        <f>BJ26-BK26</f>
        <v>0</v>
      </c>
      <c r="BM26" s="168">
        <f>(((BJ26+1)/(BK26+1))-1)</f>
        <v>0</v>
      </c>
      <c r="BN26" s="169">
        <f>NORMSDIST(((BL26-BL$84)/BL$85))-0.5</f>
        <v>-0.045963722372012406</v>
      </c>
      <c r="BO26" s="128">
        <v>1</v>
      </c>
      <c r="BP26" s="174">
        <v>1</v>
      </c>
      <c r="BQ26" s="167">
        <f>BO26-BP26</f>
        <v>0</v>
      </c>
      <c r="BR26" s="168">
        <f>(((BO26+1)/(BP26+1))-1)</f>
        <v>0</v>
      </c>
      <c r="BS26" s="169">
        <f>NORMSDIST(((BQ26-BQ$84)/BQ$85))-0.5</f>
        <v>-0.06529146962938037</v>
      </c>
      <c r="BT26" s="128">
        <v>1</v>
      </c>
      <c r="BU26" s="174">
        <v>1</v>
      </c>
      <c r="BV26" s="167">
        <f>BT26-BU26</f>
        <v>0</v>
      </c>
      <c r="BW26" s="168">
        <f>(((BT26+1)/(BU26+1))-1)</f>
        <v>0</v>
      </c>
      <c r="BX26" s="169">
        <f>NORMSDIST(((BV26-BV$84)/BV$85))-0.5</f>
        <v>-0.08032352927732433</v>
      </c>
      <c r="BY26" s="128">
        <v>0</v>
      </c>
      <c r="BZ26" s="174">
        <v>0</v>
      </c>
      <c r="CA26" s="167">
        <f>BY26-BZ26</f>
        <v>0</v>
      </c>
      <c r="CB26" s="168">
        <f>(((BY26+1)/(BZ26+1))-1)</f>
        <v>0</v>
      </c>
      <c r="CC26" s="169">
        <f>NORMSDIST(((CA26-CA$84)/CA$85))-0.5</f>
        <v>-0.06529146962938037</v>
      </c>
      <c r="CD26" s="128">
        <v>1</v>
      </c>
      <c r="CE26" s="174">
        <v>1</v>
      </c>
      <c r="CF26" s="167">
        <f>CD26-CE26</f>
        <v>0</v>
      </c>
      <c r="CG26" s="168">
        <f>(((CD26+1)/(CE26+1))-1)</f>
        <v>0</v>
      </c>
      <c r="CH26" s="169">
        <f>NORMSDIST(((CF26-CF$84)/CF$85))-0.5</f>
        <v>-0.10463871990970536</v>
      </c>
      <c r="CI26" s="170">
        <f>AVERAGE(CH26,CC26,BX26,BS26,BN26)</f>
        <v>-0.07230178216356056</v>
      </c>
      <c r="CJ26" s="128">
        <v>1</v>
      </c>
      <c r="CK26" s="174">
        <v>1</v>
      </c>
      <c r="CL26" s="167">
        <f>CJ26-CK26</f>
        <v>0</v>
      </c>
      <c r="CM26" s="168">
        <f>(((CJ26+1)/(CK26+1))-1)</f>
        <v>0</v>
      </c>
      <c r="CN26" s="169" t="e">
        <f>NORMSDIST(((CL26-CL$84)/CL$85))-0.5</f>
        <v>#DIV/0!</v>
      </c>
      <c r="CO26" s="128">
        <v>0</v>
      </c>
      <c r="CP26" s="174">
        <v>0</v>
      </c>
      <c r="CQ26" s="167">
        <f>CO26-CP26</f>
        <v>0</v>
      </c>
      <c r="CR26" s="168">
        <f>(((CO26+0.01)/(CP26+0.01))-1)</f>
        <v>0</v>
      </c>
      <c r="CS26" s="169">
        <f>NORMSDIST(((CQ26-CQ$84)/CQ$85))-0.5</f>
        <v>-0.09034648986440424</v>
      </c>
      <c r="CT26" s="170">
        <f>AVERAGE(CS26)</f>
        <v>-0.09034648986440424</v>
      </c>
      <c r="CU26" s="128">
        <v>8960</v>
      </c>
      <c r="CV26" s="174">
        <v>0</v>
      </c>
      <c r="CW26" s="167">
        <f>CU26-CV26</f>
        <v>8960</v>
      </c>
      <c r="CX26" s="168">
        <f>(((CU26+1)/(CV26+1))-1)</f>
        <v>8960</v>
      </c>
      <c r="CY26" s="169">
        <f>NORMSDIST(((CW26-CW$84)/CW$85))-0.5</f>
        <v>-0.06673172982388864</v>
      </c>
      <c r="CZ26" s="128">
        <v>13</v>
      </c>
      <c r="DA26" s="174">
        <v>0</v>
      </c>
      <c r="DB26" s="167">
        <f>CZ26-DA26</f>
        <v>13</v>
      </c>
      <c r="DC26" s="168">
        <f>(((CZ26+1)/(DA26+1))-1)</f>
        <v>13</v>
      </c>
      <c r="DD26" s="169">
        <f>NORMSDIST(((DB26-DB$84)/DB$85))-0.5</f>
        <v>-0.009876093952022491</v>
      </c>
      <c r="DE26" s="128">
        <v>51</v>
      </c>
      <c r="DF26" s="174">
        <v>0</v>
      </c>
      <c r="DG26" s="167">
        <f>DE26-DF26</f>
        <v>51</v>
      </c>
      <c r="DH26" s="168">
        <f>(((DE26+1)/(DF26+1))-1)</f>
        <v>51</v>
      </c>
      <c r="DI26" s="169">
        <f>NORMSDIST(((DG26-DG$84)/DG$85))-0.5</f>
        <v>-0.09938368670099751</v>
      </c>
      <c r="DJ26" s="128">
        <v>817</v>
      </c>
      <c r="DK26" s="174">
        <v>0</v>
      </c>
      <c r="DL26" s="167">
        <f>DJ26-DK26</f>
        <v>817</v>
      </c>
      <c r="DM26" s="168">
        <f>(((DJ26+1)/(DK26+1))-1)</f>
        <v>817</v>
      </c>
      <c r="DN26" s="169">
        <f>NORMSDIST(((DL26-DL$84)/DL$85))-0.5</f>
        <v>-0.051241057270285384</v>
      </c>
      <c r="DO26" s="128">
        <v>0.25</v>
      </c>
      <c r="DP26" s="174">
        <v>0</v>
      </c>
      <c r="DQ26" s="167">
        <f>DO26-DP26</f>
        <v>0.25</v>
      </c>
      <c r="DR26" s="168">
        <f>(((DO26+1)/(DP26+1))-1)</f>
        <v>0.25</v>
      </c>
      <c r="DS26" s="169">
        <f>NORMSDIST(((DQ26-DQ$84)/DQ$85))-0.5</f>
        <v>0.2805996890767295</v>
      </c>
      <c r="DT26" s="128">
        <v>0.75</v>
      </c>
      <c r="DU26" s="174">
        <v>0</v>
      </c>
      <c r="DV26" s="167">
        <f>DT26-DU26</f>
        <v>0.75</v>
      </c>
      <c r="DW26" s="168">
        <f>(((DT26+1)/(DU26+1))-1)</f>
        <v>0.75</v>
      </c>
      <c r="DX26" s="169">
        <f>NORMSDIST(((DV26-DV$84)/DV$85))-0.5</f>
        <v>0.4991360576893007</v>
      </c>
      <c r="DY26" s="170">
        <f>AVERAGE(DX26,DS26,DN26,DI26,DD26,CY26)</f>
        <v>0.09208386316980603</v>
      </c>
      <c r="DZ26" s="128">
        <v>18146</v>
      </c>
      <c r="EA26" s="174">
        <v>15500</v>
      </c>
      <c r="EB26" s="167">
        <f>DZ26-EA26</f>
        <v>2646</v>
      </c>
      <c r="EC26" s="168">
        <f>(((DZ26+1)/(EA26+1))-1)</f>
        <v>0.17069866460228367</v>
      </c>
      <c r="ED26" s="169">
        <f>NORMSDIST(((EB26-EB$84)/EB$85))-0.5</f>
        <v>0.26374910444263033</v>
      </c>
      <c r="EE26" s="171">
        <v>0</v>
      </c>
      <c r="EF26" s="174">
        <v>0</v>
      </c>
      <c r="EG26" s="167">
        <f>EE26-EF26</f>
        <v>0</v>
      </c>
      <c r="EH26" s="168">
        <f>(((EE26+1)/(EF26+1))-1)</f>
        <v>0</v>
      </c>
      <c r="EI26" s="169">
        <f>NORMSDIST(((EG26-EG$84)/EG$85))-0.5</f>
        <v>-0.04421326061644004</v>
      </c>
      <c r="EJ26" s="170">
        <f>AVERAGE(EI26,ED26)</f>
        <v>0.10976792191309515</v>
      </c>
      <c r="EL26" s="112">
        <f>AVERAGE(EG26,EB26,DV26,DQ26,DL26,DG26,DB26,CW26,CQ26,CL26,CF26,CA26,BV26,BQ26,BL26,BF26,BA26,AV26,AQ26,AL26,AF26,AA26,V26,P26,K26,F26)</f>
        <v>480.2692307692308</v>
      </c>
      <c r="EM26" s="175">
        <f>AVERAGE(EH26,EC26,DW26,DR26,DM26,DH26,DC26,CX26,CR26,CM26,CG26,CB26,BW26,BR26,BM26,BG26,BB26,AW26,AR26,AM26,AG26,AB26,W26,Q26,L26,G26)</f>
        <v>378.5775712504137</v>
      </c>
      <c r="EN26" s="176">
        <f>AVERAGE(EI26,ED26,DX26,DS26,DN26,DI26,DD26,CY26,CS26,CH26,CC26,BX26,BS26,BN26,BH26,BC26,AX26,AS26,AN26,AH26,AC26,X26,R26,M26,H26)</f>
        <v>-0.011936139676240728</v>
      </c>
      <c r="EO26" s="164" t="s">
        <v>72</v>
      </c>
      <c r="EP26" s="165"/>
    </row>
    <row r="27" spans="1:146" ht="12.75">
      <c r="A27">
        <v>3</v>
      </c>
      <c r="B27" s="164" t="s">
        <v>76</v>
      </c>
      <c r="C27" s="165"/>
      <c r="D27" s="128">
        <v>0</v>
      </c>
      <c r="E27" s="174">
        <v>0</v>
      </c>
      <c r="F27" s="167">
        <f>D27-E27</f>
        <v>0</v>
      </c>
      <c r="G27" s="168">
        <f>(((D27+1)/(E27+1))-1)</f>
        <v>0</v>
      </c>
      <c r="H27" s="169">
        <f>NORMSDIST(((F27-F$84)/F$85))-0.5</f>
        <v>-0.09316814211660407</v>
      </c>
      <c r="I27" s="128">
        <v>0</v>
      </c>
      <c r="J27" s="174">
        <v>0</v>
      </c>
      <c r="K27" s="167">
        <f>I27-J27</f>
        <v>0</v>
      </c>
      <c r="L27" s="168">
        <f>(((I27+1)/(J27+1))-1)</f>
        <v>0</v>
      </c>
      <c r="M27" s="169">
        <f>NORMSDIST(((K27-K$84)/K$85))-0.5</f>
        <v>-0.06672158101492293</v>
      </c>
      <c r="N27" s="128">
        <v>0</v>
      </c>
      <c r="O27" s="174">
        <v>0</v>
      </c>
      <c r="P27" s="167">
        <f>N27-O27</f>
        <v>0</v>
      </c>
      <c r="Q27" s="168">
        <f>(((N27+1)/(O27+1))-1)</f>
        <v>0</v>
      </c>
      <c r="R27" s="169">
        <f>NORMSDIST(((P27-P$84)/P$85))-0.5</f>
        <v>0.18307611478619734</v>
      </c>
      <c r="S27" s="170">
        <f>AVERAGE(R27,M27,H27)</f>
        <v>0.007728797218223449</v>
      </c>
      <c r="T27" s="128">
        <v>0</v>
      </c>
      <c r="U27" s="174">
        <v>0</v>
      </c>
      <c r="V27" s="167">
        <f>T27-U27</f>
        <v>0</v>
      </c>
      <c r="W27" s="168">
        <f>(((T27+1)/(U27+1))-1)</f>
        <v>0</v>
      </c>
      <c r="X27" s="169">
        <f>NORMSDIST(((V27-V$84)/V$85))-0.5</f>
        <v>-0.02899321146102507</v>
      </c>
      <c r="Y27" s="128">
        <v>0</v>
      </c>
      <c r="Z27" s="174">
        <v>0</v>
      </c>
      <c r="AA27" s="167">
        <f>Y27-Z27</f>
        <v>0</v>
      </c>
      <c r="AB27" s="168">
        <f>(((Y27+1)/(Z27+1))-1)</f>
        <v>0</v>
      </c>
      <c r="AC27" s="169">
        <f>NORMSDIST(((AA27-AA$84)/AA$85))-0.5</f>
        <v>-0.13419970552004928</v>
      </c>
      <c r="AD27" s="128">
        <v>0</v>
      </c>
      <c r="AE27" s="174">
        <v>0</v>
      </c>
      <c r="AF27" s="167">
        <f>AD27-AE27</f>
        <v>0</v>
      </c>
      <c r="AG27" s="168">
        <f>(((AD27+1)/(AE27+1))-1)</f>
        <v>0</v>
      </c>
      <c r="AH27" s="169">
        <f>NORMSDIST(((AF27-AF$84)/AF$85))-0.5</f>
        <v>-0.13419970552004928</v>
      </c>
      <c r="AI27" s="170">
        <f>AVERAGE(AH27,AC27,X27)</f>
        <v>-0.09913087416704121</v>
      </c>
      <c r="AJ27" s="128">
        <v>0</v>
      </c>
      <c r="AK27" s="174">
        <v>0</v>
      </c>
      <c r="AL27" s="167">
        <f>AJ27-AK27</f>
        <v>0</v>
      </c>
      <c r="AM27" s="168">
        <f>(((AJ27+1)/(AK27+1))-1)</f>
        <v>0</v>
      </c>
      <c r="AN27" s="169">
        <f>NORMSDIST(((AL27-AL$84)/AL$85))-0.5</f>
        <v>0</v>
      </c>
      <c r="AO27" s="128">
        <v>0</v>
      </c>
      <c r="AP27" s="174">
        <v>0</v>
      </c>
      <c r="AQ27" s="167">
        <f>AO27-AP27</f>
        <v>0</v>
      </c>
      <c r="AR27" s="168">
        <f>(((AO27+1)/(AP27+1))-1)</f>
        <v>0</v>
      </c>
      <c r="AS27" s="169">
        <f>NORMSDIST(((AQ27-AQ$84)/AQ$85))-0.5</f>
        <v>-0.16749722894898544</v>
      </c>
      <c r="AT27" s="128">
        <v>0</v>
      </c>
      <c r="AU27" s="174">
        <v>0</v>
      </c>
      <c r="AV27" s="167">
        <f>AT27-AU27</f>
        <v>0</v>
      </c>
      <c r="AW27" s="168">
        <f>(((AT27+1)/(AU27+1))-1)</f>
        <v>0</v>
      </c>
      <c r="AX27" s="169">
        <f>NORMSDIST(((AV27-AV$84)/AV$85))-0.5</f>
        <v>-0.0716076268096214</v>
      </c>
      <c r="AY27" s="128">
        <v>0</v>
      </c>
      <c r="AZ27" s="174">
        <v>0</v>
      </c>
      <c r="BA27" s="167">
        <f>AY27-AZ27</f>
        <v>0</v>
      </c>
      <c r="BB27" s="168">
        <f>(((AY27+1)/(AZ27+1))-1)</f>
        <v>0</v>
      </c>
      <c r="BC27" s="169">
        <f>NORMSDIST(((BA27-BA$84)/BA$85))-0.5</f>
        <v>-0.059314259259181545</v>
      </c>
      <c r="BD27" s="128">
        <v>0</v>
      </c>
      <c r="BE27" s="174">
        <v>0</v>
      </c>
      <c r="BF27" s="167">
        <f>BD27-BE27</f>
        <v>0</v>
      </c>
      <c r="BG27" s="168">
        <f>(((BD27+1)/(BE27+1))-1)</f>
        <v>0</v>
      </c>
      <c r="BH27" s="169">
        <f>NORMSDIST(((BF27-BF$84)/BF$85))-0.5</f>
        <v>0.06529146962938037</v>
      </c>
      <c r="BI27" s="170">
        <f>AVERAGE(BH27,BC27,AX27,AS27,AN27)</f>
        <v>-0.0466255290776816</v>
      </c>
      <c r="BJ27" s="128">
        <v>0</v>
      </c>
      <c r="BK27" s="174">
        <v>0</v>
      </c>
      <c r="BL27" s="167">
        <f>BJ27-BK27</f>
        <v>0</v>
      </c>
      <c r="BM27" s="168">
        <f>(((BJ27+1)/(BK27+1))-1)</f>
        <v>0</v>
      </c>
      <c r="BN27" s="169">
        <f>NORMSDIST(((BL27-BL$84)/BL$85))-0.5</f>
        <v>-0.045963722372012406</v>
      </c>
      <c r="BO27" s="128">
        <v>1</v>
      </c>
      <c r="BP27" s="174">
        <v>1</v>
      </c>
      <c r="BQ27" s="167">
        <f>BO27-BP27</f>
        <v>0</v>
      </c>
      <c r="BR27" s="168">
        <f>(((BO27+1)/(BP27+1))-1)</f>
        <v>0</v>
      </c>
      <c r="BS27" s="169">
        <f>NORMSDIST(((BQ27-BQ$84)/BQ$85))-0.5</f>
        <v>-0.06529146962938037</v>
      </c>
      <c r="BT27" s="128">
        <v>1</v>
      </c>
      <c r="BU27" s="174">
        <v>1</v>
      </c>
      <c r="BV27" s="167">
        <f>BT27-BU27</f>
        <v>0</v>
      </c>
      <c r="BW27" s="168">
        <f>(((BT27+1)/(BU27+1))-1)</f>
        <v>0</v>
      </c>
      <c r="BX27" s="169">
        <f>NORMSDIST(((BV27-BV$84)/BV$85))-0.5</f>
        <v>-0.08032352927732433</v>
      </c>
      <c r="BY27" s="128">
        <v>0</v>
      </c>
      <c r="BZ27" s="174">
        <v>0</v>
      </c>
      <c r="CA27" s="167">
        <f>BY27-BZ27</f>
        <v>0</v>
      </c>
      <c r="CB27" s="168">
        <f>(((BY27+1)/(BZ27+1))-1)</f>
        <v>0</v>
      </c>
      <c r="CC27" s="169">
        <f>NORMSDIST(((CA27-CA$84)/CA$85))-0.5</f>
        <v>-0.06529146962938037</v>
      </c>
      <c r="CD27" s="128">
        <v>1</v>
      </c>
      <c r="CE27" s="174">
        <v>1</v>
      </c>
      <c r="CF27" s="167">
        <f>CD27-CE27</f>
        <v>0</v>
      </c>
      <c r="CG27" s="168">
        <f>(((CD27+1)/(CE27+1))-1)</f>
        <v>0</v>
      </c>
      <c r="CH27" s="169">
        <f>NORMSDIST(((CF27-CF$84)/CF$85))-0.5</f>
        <v>-0.10463871990970536</v>
      </c>
      <c r="CI27" s="170">
        <f>AVERAGE(CH27,CC27,BX27,BS27,BN27)</f>
        <v>-0.07230178216356056</v>
      </c>
      <c r="CJ27" s="128">
        <v>1</v>
      </c>
      <c r="CK27" s="174">
        <v>1</v>
      </c>
      <c r="CL27" s="167">
        <f>CJ27-CK27</f>
        <v>0</v>
      </c>
      <c r="CM27" s="168">
        <f>(((CJ27+1)/(CK27+1))-1)</f>
        <v>0</v>
      </c>
      <c r="CN27" s="169" t="e">
        <f>NORMSDIST(((CL27-CL$84)/CL$85))-0.5</f>
        <v>#DIV/0!</v>
      </c>
      <c r="CO27" s="128">
        <v>0</v>
      </c>
      <c r="CP27" s="174">
        <v>0</v>
      </c>
      <c r="CQ27" s="167">
        <f>CO27-CP27</f>
        <v>0</v>
      </c>
      <c r="CR27" s="168">
        <f>(((CO27+0.01)/(CP27+0.01))-1)</f>
        <v>0</v>
      </c>
      <c r="CS27" s="169">
        <f>NORMSDIST(((CQ27-CQ$84)/CQ$85))-0.5</f>
        <v>-0.09034648986440424</v>
      </c>
      <c r="CT27" s="170">
        <f>AVERAGE(CS27)</f>
        <v>-0.09034648986440424</v>
      </c>
      <c r="CU27" s="128">
        <v>0</v>
      </c>
      <c r="CV27" s="174">
        <v>0</v>
      </c>
      <c r="CW27" s="167">
        <f>CU27-CV27</f>
        <v>0</v>
      </c>
      <c r="CX27" s="168">
        <f>(((CU27+1)/(CV27+1))-1)</f>
        <v>0</v>
      </c>
      <c r="CY27" s="169">
        <f>NORMSDIST(((CW27-CW$84)/CW$85))-0.5</f>
        <v>-0.06676307239891671</v>
      </c>
      <c r="CZ27" s="128">
        <v>0</v>
      </c>
      <c r="DA27" s="174">
        <v>0</v>
      </c>
      <c r="DB27" s="167">
        <f>CZ27-DA27</f>
        <v>0</v>
      </c>
      <c r="DC27" s="168">
        <f>(((CZ27+1)/(DA27+1))-1)</f>
        <v>0</v>
      </c>
      <c r="DD27" s="169">
        <f>NORMSDIST(((DB27-DB$84)/DB$85))-0.5</f>
        <v>-0.0530908735131177</v>
      </c>
      <c r="DE27" s="128">
        <v>0</v>
      </c>
      <c r="DF27" s="174">
        <v>0</v>
      </c>
      <c r="DG27" s="167">
        <f>DE27-DF27</f>
        <v>0</v>
      </c>
      <c r="DH27" s="168">
        <f>(((DE27+1)/(DF27+1))-1)</f>
        <v>0</v>
      </c>
      <c r="DI27" s="169">
        <f>NORMSDIST(((DG27-DG$84)/DG$85))-0.5</f>
        <v>-0.10929851091967663</v>
      </c>
      <c r="DJ27" s="128">
        <v>0</v>
      </c>
      <c r="DK27" s="174">
        <v>0</v>
      </c>
      <c r="DL27" s="167">
        <f>DJ27-DK27</f>
        <v>0</v>
      </c>
      <c r="DM27" s="168">
        <f>(((DJ27+1)/(DK27+1))-1)</f>
        <v>0</v>
      </c>
      <c r="DN27" s="169">
        <f>NORMSDIST(((DL27-DL$84)/DL$85))-0.5</f>
        <v>-0.05465649203645501</v>
      </c>
      <c r="DO27" s="128">
        <v>0</v>
      </c>
      <c r="DP27" s="174">
        <v>0</v>
      </c>
      <c r="DQ27" s="167">
        <f>DO27-DP27</f>
        <v>0</v>
      </c>
      <c r="DR27" s="168">
        <f>(((DO27+1)/(DP27+1))-1)</f>
        <v>0</v>
      </c>
      <c r="DS27" s="169">
        <f>NORMSDIST(((DQ27-DQ$84)/DQ$85))-0.5</f>
        <v>0.00019819923204855705</v>
      </c>
      <c r="DT27" s="128">
        <v>0</v>
      </c>
      <c r="DU27" s="174">
        <v>0</v>
      </c>
      <c r="DV27" s="167">
        <f>DT27-DU27</f>
        <v>0</v>
      </c>
      <c r="DW27" s="168">
        <f>(((DT27+1)/(DU27+1))-1)</f>
        <v>0</v>
      </c>
      <c r="DX27" s="169">
        <f>NORMSDIST(((DV27-DV$84)/DV$85))-0.5</f>
        <v>-0.093772295626533</v>
      </c>
      <c r="DY27" s="170">
        <f>AVERAGE(DX27,DS27,DN27,DI27,DD27,CY27)</f>
        <v>-0.06289717421044175</v>
      </c>
      <c r="DZ27" s="128">
        <v>9410</v>
      </c>
      <c r="EA27" s="174">
        <v>9236</v>
      </c>
      <c r="EB27" s="167">
        <f>DZ27-EA27</f>
        <v>174</v>
      </c>
      <c r="EC27" s="168">
        <f>(((DZ27+1)/(EA27+1))-1)</f>
        <v>0.018837284832737833</v>
      </c>
      <c r="ED27" s="169">
        <f>NORMSDIST(((EB27-EB$84)/EB$85))-0.5</f>
        <v>0.15629873775867986</v>
      </c>
      <c r="EE27" s="171">
        <v>0</v>
      </c>
      <c r="EF27" s="174">
        <v>0</v>
      </c>
      <c r="EG27" s="167">
        <f>EE27-EF27</f>
        <v>0</v>
      </c>
      <c r="EH27" s="168">
        <f>(((EE27+1)/(EF27+1))-1)</f>
        <v>0</v>
      </c>
      <c r="EI27" s="169">
        <f>NORMSDIST(((EG27-EG$84)/EG$85))-0.5</f>
        <v>-0.04421326061644004</v>
      </c>
      <c r="EJ27" s="170">
        <f>AVERAGE(EI27,ED27)</f>
        <v>0.05604273857111991</v>
      </c>
      <c r="EL27" s="112">
        <f>AVERAGE(EG27,EB27,DV27,DQ27,DL27,DG27,DB27,CW27,CQ27,CL27,CF27,CA27,BV27,BQ27,BL27,BF27,BA27,AV27,AQ27,AL27,AF27,AA27,V27,P27,K27,F27)</f>
        <v>6.6923076923076925</v>
      </c>
      <c r="EM27" s="175">
        <f>AVERAGE(EH27,EC27,DW27,DR27,DM27,DH27,DC27,CX27,CR27,CM27,CG27,CB27,BW27,BR27,BM27,BG27,BB27,AW27,AR27,AM27,AG27,AB27,W27,Q27,L27,G27)</f>
        <v>0.0007245109551053013</v>
      </c>
      <c r="EN27" s="176">
        <f>AVERAGE(EI27,ED27,DX27,DS27,DN27,DI27,DD27,CY27,CS27,CH27,CC27,BX27,BS27,BN27,BH27,BC27,AX27,AS27,AN27,AH27,AC27,X27,R27,M27,H27)</f>
        <v>-0.04897947380149917</v>
      </c>
      <c r="EO27" s="164" t="s">
        <v>76</v>
      </c>
      <c r="EP27" s="165"/>
    </row>
    <row r="28" spans="1:146" ht="12.75">
      <c r="A28">
        <v>3</v>
      </c>
      <c r="B28" s="164" t="s">
        <v>29</v>
      </c>
      <c r="C28" s="165"/>
      <c r="D28" s="128">
        <v>0</v>
      </c>
      <c r="E28" s="174">
        <v>0</v>
      </c>
      <c r="F28" s="167">
        <f>D28-E28</f>
        <v>0</v>
      </c>
      <c r="G28" s="168">
        <f>(((D28+1)/(E28+1))-1)</f>
        <v>0</v>
      </c>
      <c r="H28" s="169">
        <f>NORMSDIST(((F28-F$84)/F$85))-0.5</f>
        <v>-0.09316814211660407</v>
      </c>
      <c r="I28" s="128">
        <v>3</v>
      </c>
      <c r="J28" s="174">
        <v>1</v>
      </c>
      <c r="K28" s="167">
        <f>I28-J28</f>
        <v>2</v>
      </c>
      <c r="L28" s="168">
        <f>(((I28+1)/(J28+1))-1)</f>
        <v>1</v>
      </c>
      <c r="M28" s="169">
        <f>NORMSDIST(((K28-K$84)/K$85))-0.5</f>
        <v>0.3149214829617749</v>
      </c>
      <c r="N28" s="128">
        <v>1</v>
      </c>
      <c r="O28" s="174">
        <v>4</v>
      </c>
      <c r="P28" s="167">
        <f>N28-O28</f>
        <v>-3</v>
      </c>
      <c r="Q28" s="168">
        <f>(((N28+1)/(O28+1))-1)</f>
        <v>-0.6</v>
      </c>
      <c r="R28" s="169">
        <f>NORMSDIST(((P28-P$84)/P$85))-0.5</f>
        <v>-0.18011997282560732</v>
      </c>
      <c r="S28" s="170">
        <f>AVERAGE(R28,M28,H28)</f>
        <v>0.013877789339854507</v>
      </c>
      <c r="T28" s="128">
        <v>0</v>
      </c>
      <c r="U28" s="174">
        <v>0</v>
      </c>
      <c r="V28" s="167">
        <f>T28-U28</f>
        <v>0</v>
      </c>
      <c r="W28" s="168">
        <f>(((T28+1)/(U28+1))-1)</f>
        <v>0</v>
      </c>
      <c r="X28" s="169">
        <f>NORMSDIST(((V28-V$84)/V$85))-0.5</f>
        <v>-0.02899321146102507</v>
      </c>
      <c r="Y28" s="128">
        <v>1</v>
      </c>
      <c r="Z28" s="174">
        <v>1</v>
      </c>
      <c r="AA28" s="167">
        <f>Y28-Z28</f>
        <v>0</v>
      </c>
      <c r="AB28" s="168">
        <f>(((Y28+1)/(Z28+1))-1)</f>
        <v>0</v>
      </c>
      <c r="AC28" s="169">
        <f>NORMSDIST(((AA28-AA$84)/AA$85))-0.5</f>
        <v>-0.13419970552004928</v>
      </c>
      <c r="AD28" s="128">
        <v>10</v>
      </c>
      <c r="AE28" s="174">
        <v>0</v>
      </c>
      <c r="AF28" s="167">
        <f>AD28-AE28</f>
        <v>10</v>
      </c>
      <c r="AG28" s="168">
        <f>(((AD28+1)/(AE28+1))-1)</f>
        <v>10</v>
      </c>
      <c r="AH28" s="169">
        <f>NORMSDIST(((AF28-AF$84)/AF$85))-0.5</f>
        <v>0.498224267596147</v>
      </c>
      <c r="AI28" s="170">
        <f>AVERAGE(AH28,AC28,X28)</f>
        <v>0.11167711687169089</v>
      </c>
      <c r="AJ28" s="128">
        <v>1</v>
      </c>
      <c r="AK28" s="174">
        <v>0</v>
      </c>
      <c r="AL28" s="167">
        <f>AJ28-AK28</f>
        <v>1</v>
      </c>
      <c r="AM28" s="168">
        <f>(((AJ28+1)/(AK28+1))-1)</f>
        <v>1</v>
      </c>
      <c r="AN28" s="169">
        <f>NORMSDIST(((AL28-AL$84)/AL$85))-0.5</f>
        <v>0.49981388371713176</v>
      </c>
      <c r="AO28" s="128">
        <v>0</v>
      </c>
      <c r="AP28" s="174">
        <v>0</v>
      </c>
      <c r="AQ28" s="167">
        <f>AO28-AP28</f>
        <v>0</v>
      </c>
      <c r="AR28" s="168">
        <f>(((AO28+1)/(AP28+1))-1)</f>
        <v>0</v>
      </c>
      <c r="AS28" s="169">
        <f>NORMSDIST(((AQ28-AQ$84)/AQ$85))-0.5</f>
        <v>-0.16749722894898544</v>
      </c>
      <c r="AT28" s="128">
        <v>3</v>
      </c>
      <c r="AU28" s="174">
        <v>0</v>
      </c>
      <c r="AV28" s="167">
        <f>AT28-AU28</f>
        <v>3</v>
      </c>
      <c r="AW28" s="168">
        <f>(((AT28+1)/(AU28+1))-1)</f>
        <v>3</v>
      </c>
      <c r="AX28" s="169">
        <f>NORMSDIST(((AV28-AV$84)/AV$85))-0.5</f>
        <v>0.4195575711191609</v>
      </c>
      <c r="AY28" s="128">
        <v>80</v>
      </c>
      <c r="AZ28" s="174">
        <v>41</v>
      </c>
      <c r="BA28" s="167">
        <f>AY28-AZ28</f>
        <v>39</v>
      </c>
      <c r="BB28" s="168">
        <f>(((AY28+1)/(AZ28+1))-1)</f>
        <v>0.9285714285714286</v>
      </c>
      <c r="BC28" s="169">
        <f>NORMSDIST(((BA28-BA$84)/BA$85))-0.5</f>
        <v>0.13598909746629217</v>
      </c>
      <c r="BD28" s="128">
        <v>1</v>
      </c>
      <c r="BE28" s="174">
        <v>1</v>
      </c>
      <c r="BF28" s="167">
        <f>BD28-BE28</f>
        <v>0</v>
      </c>
      <c r="BG28" s="168">
        <f>(((BD28+1)/(BE28+1))-1)</f>
        <v>0</v>
      </c>
      <c r="BH28" s="169">
        <f>NORMSDIST(((BF28-BF$84)/BF$85))-0.5</f>
        <v>0.06529146962938037</v>
      </c>
      <c r="BI28" s="170">
        <f>AVERAGE(BH28,BC28,AX28,AS28,AN28)</f>
        <v>0.19063095859659596</v>
      </c>
      <c r="BJ28" s="128">
        <v>0</v>
      </c>
      <c r="BK28" s="174">
        <v>0</v>
      </c>
      <c r="BL28" s="167">
        <f>BJ28-BK28</f>
        <v>0</v>
      </c>
      <c r="BM28" s="168">
        <f>(((BJ28+1)/(BK28+1))-1)</f>
        <v>0</v>
      </c>
      <c r="BN28" s="169">
        <f>NORMSDIST(((BL28-BL$84)/BL$85))-0.5</f>
        <v>-0.045963722372012406</v>
      </c>
      <c r="BO28" s="128">
        <v>1</v>
      </c>
      <c r="BP28" s="174">
        <v>1</v>
      </c>
      <c r="BQ28" s="167">
        <f>BO28-BP28</f>
        <v>0</v>
      </c>
      <c r="BR28" s="168">
        <f>(((BO28+1)/(BP28+1))-1)</f>
        <v>0</v>
      </c>
      <c r="BS28" s="169">
        <f>NORMSDIST(((BQ28-BQ$84)/BQ$85))-0.5</f>
        <v>-0.06529146962938037</v>
      </c>
      <c r="BT28" s="128">
        <v>1</v>
      </c>
      <c r="BU28" s="174">
        <v>1</v>
      </c>
      <c r="BV28" s="167">
        <f>BT28-BU28</f>
        <v>0</v>
      </c>
      <c r="BW28" s="168">
        <f>(((BT28+1)/(BU28+1))-1)</f>
        <v>0</v>
      </c>
      <c r="BX28" s="169">
        <f>NORMSDIST(((BV28-BV$84)/BV$85))-0.5</f>
        <v>-0.08032352927732433</v>
      </c>
      <c r="BY28" s="128">
        <v>0</v>
      </c>
      <c r="BZ28" s="174">
        <v>0</v>
      </c>
      <c r="CA28" s="167">
        <f>BY28-BZ28</f>
        <v>0</v>
      </c>
      <c r="CB28" s="168">
        <f>(((BY28+1)/(BZ28+1))-1)</f>
        <v>0</v>
      </c>
      <c r="CC28" s="169">
        <f>NORMSDIST(((CA28-CA$84)/CA$85))-0.5</f>
        <v>-0.06529146962938037</v>
      </c>
      <c r="CD28" s="128">
        <v>1</v>
      </c>
      <c r="CE28" s="174">
        <v>1</v>
      </c>
      <c r="CF28" s="167">
        <f>CD28-CE28</f>
        <v>0</v>
      </c>
      <c r="CG28" s="168">
        <f>(((CD28+1)/(CE28+1))-1)</f>
        <v>0</v>
      </c>
      <c r="CH28" s="169">
        <f>NORMSDIST(((CF28-CF$84)/CF$85))-0.5</f>
        <v>-0.10463871990970536</v>
      </c>
      <c r="CI28" s="170">
        <f>AVERAGE(CH28,CC28,BX28,BS28,BN28)</f>
        <v>-0.07230178216356056</v>
      </c>
      <c r="CJ28" s="128">
        <v>1</v>
      </c>
      <c r="CK28" s="174">
        <v>1</v>
      </c>
      <c r="CL28" s="167">
        <f>CJ28-CK28</f>
        <v>0</v>
      </c>
      <c r="CM28" s="168">
        <f>(((CJ28+1)/(CK28+1))-1)</f>
        <v>0</v>
      </c>
      <c r="CN28" s="169" t="e">
        <f>NORMSDIST(((CL28-CL$84)/CL$85))-0.5</f>
        <v>#DIV/0!</v>
      </c>
      <c r="CO28" s="128">
        <v>0</v>
      </c>
      <c r="CP28" s="174">
        <v>0</v>
      </c>
      <c r="CQ28" s="167">
        <f>CO28-CP28</f>
        <v>0</v>
      </c>
      <c r="CR28" s="168">
        <f>(((CO28+0.01)/(CP28+0.01))-1)</f>
        <v>0</v>
      </c>
      <c r="CS28" s="169">
        <f>NORMSDIST(((CQ28-CQ$84)/CQ$85))-0.5</f>
        <v>-0.09034648986440424</v>
      </c>
      <c r="CT28" s="170">
        <f>AVERAGE(CS28)</f>
        <v>-0.09034648986440424</v>
      </c>
      <c r="CU28" s="128">
        <v>3204906</v>
      </c>
      <c r="CV28" s="174">
        <v>0</v>
      </c>
      <c r="CW28" s="167">
        <f>CU28-CV28</f>
        <v>3204906</v>
      </c>
      <c r="CX28" s="168">
        <f>(((CU28+1)/(CV28+1))-1)</f>
        <v>3204906</v>
      </c>
      <c r="CY28" s="169">
        <f>NORMSDIST(((CW28-CW$84)/CW$85))-0.5</f>
        <v>-0.0555268269299935</v>
      </c>
      <c r="CZ28" s="128">
        <v>67</v>
      </c>
      <c r="DA28" s="174">
        <v>0</v>
      </c>
      <c r="DB28" s="167">
        <f>CZ28-DA28</f>
        <v>67</v>
      </c>
      <c r="DC28" s="168">
        <f>(((CZ28+1)/(DA28+1))-1)</f>
        <v>67</v>
      </c>
      <c r="DD28" s="169">
        <f>NORMSDIST(((DB28-DB$84)/DB$85))-0.5</f>
        <v>0.165249081100315</v>
      </c>
      <c r="DE28" s="128">
        <v>1131</v>
      </c>
      <c r="DF28" s="174">
        <v>0</v>
      </c>
      <c r="DG28" s="167">
        <f>DE28-DF28</f>
        <v>1131</v>
      </c>
      <c r="DH28" s="168">
        <f>(((DE28+1)/(DF28+1))-1)</f>
        <v>1131</v>
      </c>
      <c r="DI28" s="169">
        <f>NORMSDIST(((DG28-DG$84)/DG$85))-0.5</f>
        <v>0.115357055474816</v>
      </c>
      <c r="DJ28" s="128">
        <v>497</v>
      </c>
      <c r="DK28" s="174">
        <v>0</v>
      </c>
      <c r="DL28" s="167">
        <f>DJ28-DK28</f>
        <v>497</v>
      </c>
      <c r="DM28" s="168">
        <f>(((DJ28+1)/(DK28+1))-1)</f>
        <v>497</v>
      </c>
      <c r="DN28" s="169">
        <f>NORMSDIST(((DL28-DL$84)/DL$85))-0.5</f>
        <v>-0.05257927081673697</v>
      </c>
      <c r="DO28" s="128">
        <v>0.3889</v>
      </c>
      <c r="DP28" s="174">
        <v>0</v>
      </c>
      <c r="DQ28" s="167">
        <f>DO28-DP28</f>
        <v>0.3889</v>
      </c>
      <c r="DR28" s="168">
        <f>(((DO28+1)/(DP28+1))-1)</f>
        <v>0.3889</v>
      </c>
      <c r="DS28" s="169">
        <f>NORMSDIST(((DQ28-DQ$84)/DQ$85))-0.5</f>
        <v>0.3857246928779816</v>
      </c>
      <c r="DT28" s="128">
        <v>0.6111</v>
      </c>
      <c r="DU28" s="174">
        <v>0</v>
      </c>
      <c r="DV28" s="167">
        <f>DT28-DU28</f>
        <v>0.6111</v>
      </c>
      <c r="DW28" s="168">
        <f>(((DT28+1)/(DU28+1))-1)</f>
        <v>0.6111</v>
      </c>
      <c r="DX28" s="169">
        <f>NORMSDIST(((DV28-DV$84)/DV$85))-0.5</f>
        <v>0.49394908801240267</v>
      </c>
      <c r="DY28" s="170">
        <f>AVERAGE(DX28,DS28,DN28,DI28,DD28,CY28)</f>
        <v>0.17536230328646416</v>
      </c>
      <c r="DZ28" s="128">
        <v>19893</v>
      </c>
      <c r="EA28" s="174">
        <v>20309</v>
      </c>
      <c r="EB28" s="167">
        <f>DZ28-EA28</f>
        <v>-416</v>
      </c>
      <c r="EC28" s="168">
        <f>(((DZ28+1)/(EA28+1))-1)</f>
        <v>-0.020482520925652392</v>
      </c>
      <c r="ED28" s="169">
        <f>NORMSDIST(((EB28-EB$84)/EB$85))-0.5</f>
        <v>0.12814873879879363</v>
      </c>
      <c r="EE28" s="171">
        <v>0</v>
      </c>
      <c r="EF28" s="174">
        <v>0</v>
      </c>
      <c r="EG28" s="167">
        <f>EE28-EF28</f>
        <v>0</v>
      </c>
      <c r="EH28" s="168">
        <f>(((EE28+1)/(EF28+1))-1)</f>
        <v>0</v>
      </c>
      <c r="EI28" s="169">
        <f>NORMSDIST(((EG28-EG$84)/EG$85))-0.5</f>
        <v>-0.04421326061644004</v>
      </c>
      <c r="EJ28" s="170">
        <f>AVERAGE(EI28,ED28)</f>
        <v>0.04196773909117679</v>
      </c>
      <c r="EL28" s="112">
        <f>AVERAGE(EG28,EB28,DV28,DQ28,DL28,DG28,DB28,CW28,CQ28,CL28,CF28,CA28,BV28,BQ28,BL28,BF28,BA28,AV28,AQ28,AL28,AF28,AA28,V28,P28,K28,F28)</f>
        <v>123316.84615384616</v>
      </c>
      <c r="EM28" s="175">
        <f>AVERAGE(EH28,EC28,DW28,DR28,DM28,DH28,DC28,CX28,CR28,CM28,CG28,CB28,BW28,BR28,BM28,BG28,BB28,AW28,AR28,AM28,AG28,AB28,W28,Q28,L28,G28)</f>
        <v>123331.43492649644</v>
      </c>
      <c r="EN28" s="176">
        <f>AVERAGE(EI28,ED28,DX28,DS28,DN28,DI28,DD28,CY28,CS28,CH28,CC28,BX28,BS28,BN28,BH28,BC28,AX28,AS28,AN28,AH28,AC28,X28,R28,M28,H28)</f>
        <v>0.08056293635346189</v>
      </c>
      <c r="EO28" s="164" t="s">
        <v>29</v>
      </c>
      <c r="EP28" s="165"/>
    </row>
    <row r="29" spans="1:146" ht="12.75">
      <c r="A29">
        <v>3</v>
      </c>
      <c r="B29" s="164" t="s">
        <v>69</v>
      </c>
      <c r="C29" s="165"/>
      <c r="D29" s="128">
        <v>0</v>
      </c>
      <c r="E29" s="174">
        <v>0</v>
      </c>
      <c r="F29" s="167">
        <f>D29-E29</f>
        <v>0</v>
      </c>
      <c r="G29" s="168">
        <f>(((D29+1)/(E29+1))-1)</f>
        <v>0</v>
      </c>
      <c r="H29" s="169">
        <f>NORMSDIST(((F29-F$84)/F$85))-0.5</f>
        <v>-0.09316814211660407</v>
      </c>
      <c r="I29" s="128">
        <v>0</v>
      </c>
      <c r="J29" s="174">
        <v>0</v>
      </c>
      <c r="K29" s="167">
        <f>I29-J29</f>
        <v>0</v>
      </c>
      <c r="L29" s="168">
        <f>(((I29+1)/(J29+1))-1)</f>
        <v>0</v>
      </c>
      <c r="M29" s="169">
        <f>NORMSDIST(((K29-K$84)/K$85))-0.5</f>
        <v>-0.06672158101492293</v>
      </c>
      <c r="N29" s="128">
        <v>0</v>
      </c>
      <c r="O29" s="174">
        <v>2</v>
      </c>
      <c r="P29" s="167">
        <f>N29-O29</f>
        <v>-2</v>
      </c>
      <c r="Q29" s="168">
        <f>(((N29+1)/(O29+1))-1)</f>
        <v>-0.6666666666666667</v>
      </c>
      <c r="R29" s="169">
        <f>NORMSDIST(((P29-P$84)/P$85))-0.5</f>
        <v>-0.06089950337916006</v>
      </c>
      <c r="S29" s="170">
        <f>AVERAGE(R29,M29,H29)</f>
        <v>-0.07359640883689568</v>
      </c>
      <c r="T29" s="128">
        <v>0</v>
      </c>
      <c r="U29" s="174">
        <v>0</v>
      </c>
      <c r="V29" s="167">
        <f>T29-U29</f>
        <v>0</v>
      </c>
      <c r="W29" s="168">
        <f>(((T29+1)/(U29+1))-1)</f>
        <v>0</v>
      </c>
      <c r="X29" s="169">
        <f>NORMSDIST(((V29-V$84)/V$85))-0.5</f>
        <v>-0.02899321146102507</v>
      </c>
      <c r="Y29" s="128">
        <v>0</v>
      </c>
      <c r="Z29" s="174">
        <v>0</v>
      </c>
      <c r="AA29" s="167">
        <f>Y29-Z29</f>
        <v>0</v>
      </c>
      <c r="AB29" s="168">
        <f>(((Y29+1)/(Z29+1))-1)</f>
        <v>0</v>
      </c>
      <c r="AC29" s="169">
        <f>NORMSDIST(((AA29-AA$84)/AA$85))-0.5</f>
        <v>-0.13419970552004928</v>
      </c>
      <c r="AD29" s="128">
        <v>0</v>
      </c>
      <c r="AE29" s="174">
        <v>0</v>
      </c>
      <c r="AF29" s="167">
        <f>AD29-AE29</f>
        <v>0</v>
      </c>
      <c r="AG29" s="168">
        <f>(((AD29+1)/(AE29+1))-1)</f>
        <v>0</v>
      </c>
      <c r="AH29" s="169">
        <f>NORMSDIST(((AF29-AF$84)/AF$85))-0.5</f>
        <v>-0.13419970552004928</v>
      </c>
      <c r="AI29" s="170">
        <f>AVERAGE(AH29,AC29,X29)</f>
        <v>-0.09913087416704121</v>
      </c>
      <c r="AJ29" s="128">
        <v>1</v>
      </c>
      <c r="AK29" s="174">
        <v>1</v>
      </c>
      <c r="AL29" s="167">
        <f>AJ29-AK29</f>
        <v>0</v>
      </c>
      <c r="AM29" s="168">
        <f>(((AJ29+1)/(AK29+1))-1)</f>
        <v>0</v>
      </c>
      <c r="AN29" s="169">
        <f>NORMSDIST(((AL29-AL$84)/AL$85))-0.5</f>
        <v>0</v>
      </c>
      <c r="AO29" s="128">
        <v>0</v>
      </c>
      <c r="AP29" s="174">
        <v>0</v>
      </c>
      <c r="AQ29" s="167">
        <f>AO29-AP29</f>
        <v>0</v>
      </c>
      <c r="AR29" s="168">
        <f>(((AO29+1)/(AP29+1))-1)</f>
        <v>0</v>
      </c>
      <c r="AS29" s="169">
        <f>NORMSDIST(((AQ29-AQ$84)/AQ$85))-0.5</f>
        <v>-0.16749722894898544</v>
      </c>
      <c r="AT29" s="128">
        <v>2</v>
      </c>
      <c r="AU29" s="174"/>
      <c r="AV29" s="167">
        <f>AT29-AU29</f>
        <v>2</v>
      </c>
      <c r="AW29" s="168">
        <f>(((AT29+1)/(AU29+1))-1)</f>
        <v>2</v>
      </c>
      <c r="AX29" s="169">
        <f>NORMSDIST(((AV29-AV$84)/AV$85))-0.5</f>
        <v>0.3090983095200739</v>
      </c>
      <c r="AY29" s="128">
        <v>323</v>
      </c>
      <c r="AZ29" s="174">
        <v>399</v>
      </c>
      <c r="BA29" s="167">
        <f>AY29-AZ29</f>
        <v>-76</v>
      </c>
      <c r="BB29" s="168">
        <f>(((AY29+1)/(AZ29+1))-1)</f>
        <v>-0.18999999999999995</v>
      </c>
      <c r="BC29" s="169">
        <f>NORMSDIST(((BA29-BA$84)/BA$85))-0.5</f>
        <v>-0.36815718448019596</v>
      </c>
      <c r="BD29" s="128">
        <v>0</v>
      </c>
      <c r="BE29" s="174">
        <v>0</v>
      </c>
      <c r="BF29" s="167">
        <f>BD29-BE29</f>
        <v>0</v>
      </c>
      <c r="BG29" s="168">
        <f>(((BD29+1)/(BE29+1))-1)</f>
        <v>0</v>
      </c>
      <c r="BH29" s="169">
        <f>NORMSDIST(((BF29-BF$84)/BF$85))-0.5</f>
        <v>0.06529146962938037</v>
      </c>
      <c r="BI29" s="170">
        <f>AVERAGE(BH29,BC29,AX29,AS29,AN29)</f>
        <v>-0.03225292685594543</v>
      </c>
      <c r="BJ29" s="128">
        <v>0</v>
      </c>
      <c r="BK29" s="174">
        <v>0</v>
      </c>
      <c r="BL29" s="167">
        <f>BJ29-BK29</f>
        <v>0</v>
      </c>
      <c r="BM29" s="168">
        <f>(((BJ29+1)/(BK29+1))-1)</f>
        <v>0</v>
      </c>
      <c r="BN29" s="169">
        <f>NORMSDIST(((BL29-BL$84)/BL$85))-0.5</f>
        <v>-0.045963722372012406</v>
      </c>
      <c r="BO29" s="128">
        <v>1</v>
      </c>
      <c r="BP29" s="174">
        <v>1</v>
      </c>
      <c r="BQ29" s="167">
        <f>BO29-BP29</f>
        <v>0</v>
      </c>
      <c r="BR29" s="168">
        <f>(((BO29+1)/(BP29+1))-1)</f>
        <v>0</v>
      </c>
      <c r="BS29" s="169">
        <f>NORMSDIST(((BQ29-BQ$84)/BQ$85))-0.5</f>
        <v>-0.06529146962938037</v>
      </c>
      <c r="BT29" s="128">
        <v>1</v>
      </c>
      <c r="BU29" s="174">
        <v>1</v>
      </c>
      <c r="BV29" s="167">
        <f>BT29-BU29</f>
        <v>0</v>
      </c>
      <c r="BW29" s="168">
        <f>(((BT29+1)/(BU29+1))-1)</f>
        <v>0</v>
      </c>
      <c r="BX29" s="169">
        <f>NORMSDIST(((BV29-BV$84)/BV$85))-0.5</f>
        <v>-0.08032352927732433</v>
      </c>
      <c r="BY29" s="128">
        <v>0</v>
      </c>
      <c r="BZ29" s="174">
        <v>0</v>
      </c>
      <c r="CA29" s="167">
        <f>BY29-BZ29</f>
        <v>0</v>
      </c>
      <c r="CB29" s="168">
        <f>(((BY29+1)/(BZ29+1))-1)</f>
        <v>0</v>
      </c>
      <c r="CC29" s="169">
        <f>NORMSDIST(((CA29-CA$84)/CA$85))-0.5</f>
        <v>-0.06529146962938037</v>
      </c>
      <c r="CD29" s="128">
        <v>1</v>
      </c>
      <c r="CE29" s="174">
        <v>1</v>
      </c>
      <c r="CF29" s="167">
        <f>CD29-CE29</f>
        <v>0</v>
      </c>
      <c r="CG29" s="168">
        <f>(((CD29+1)/(CE29+1))-1)</f>
        <v>0</v>
      </c>
      <c r="CH29" s="169">
        <f>NORMSDIST(((CF29-CF$84)/CF$85))-0.5</f>
        <v>-0.10463871990970536</v>
      </c>
      <c r="CI29" s="170">
        <f>AVERAGE(CH29,CC29,BX29,BS29,BN29)</f>
        <v>-0.07230178216356056</v>
      </c>
      <c r="CJ29" s="128">
        <v>1</v>
      </c>
      <c r="CK29" s="174">
        <v>1</v>
      </c>
      <c r="CL29" s="167">
        <f>CJ29-CK29</f>
        <v>0</v>
      </c>
      <c r="CM29" s="168">
        <f>(((CJ29+1)/(CK29+1))-1)</f>
        <v>0</v>
      </c>
      <c r="CN29" s="169" t="e">
        <f>NORMSDIST(((CL29-CL$84)/CL$85))-0.5</f>
        <v>#DIV/0!</v>
      </c>
      <c r="CO29" s="128">
        <v>0</v>
      </c>
      <c r="CP29" s="174">
        <v>0</v>
      </c>
      <c r="CQ29" s="167">
        <f>CO29-CP29</f>
        <v>0</v>
      </c>
      <c r="CR29" s="168">
        <f>(((CO29+0.01)/(CP29+0.01))-1)</f>
        <v>0</v>
      </c>
      <c r="CS29" s="169">
        <f>NORMSDIST(((CQ29-CQ$84)/CQ$85))-0.5</f>
        <v>-0.09034648986440424</v>
      </c>
      <c r="CT29" s="170">
        <f>AVERAGE(CS29)</f>
        <v>-0.09034648986440424</v>
      </c>
      <c r="CU29" s="128">
        <v>346710350</v>
      </c>
      <c r="CV29" s="174">
        <v>0</v>
      </c>
      <c r="CW29" s="167">
        <f>CU29-CV29</f>
        <v>346710350</v>
      </c>
      <c r="CX29" s="168">
        <f>(((CU29+1)/(CV29+1))-1)</f>
        <v>346710350</v>
      </c>
      <c r="CY29" s="169">
        <f>NORMSDIST(((CW29-CW$84)/CW$85))-0.5</f>
        <v>0.4982226207743048</v>
      </c>
      <c r="CZ29" s="128">
        <v>196</v>
      </c>
      <c r="DA29" s="174">
        <v>0</v>
      </c>
      <c r="DB29" s="167">
        <f>CZ29-DA29</f>
        <v>196</v>
      </c>
      <c r="DC29" s="168">
        <f>(((CZ29+1)/(DA29+1))-1)</f>
        <v>196</v>
      </c>
      <c r="DD29" s="169">
        <f>NORMSDIST(((DB29-DB$84)/DB$85))-0.5</f>
        <v>0.43391893651648583</v>
      </c>
      <c r="DE29" s="128">
        <v>10170</v>
      </c>
      <c r="DF29" s="174">
        <v>0</v>
      </c>
      <c r="DG29" s="167">
        <f>DE29-DF29</f>
        <v>10170</v>
      </c>
      <c r="DH29" s="168">
        <f>(((DE29+1)/(DF29+1))-1)</f>
        <v>10170</v>
      </c>
      <c r="DI29" s="169">
        <f>NORMSDIST(((DG29-DG$84)/DG$85))-0.5</f>
        <v>0.49999939858023124</v>
      </c>
      <c r="DJ29" s="128">
        <v>5120</v>
      </c>
      <c r="DK29" s="174">
        <v>0</v>
      </c>
      <c r="DL29" s="167">
        <f>DJ29-DK29</f>
        <v>5120</v>
      </c>
      <c r="DM29" s="168">
        <f>(((DJ29+1)/(DK29+1))-1)</f>
        <v>5120</v>
      </c>
      <c r="DN29" s="169">
        <f>NORMSDIST(((DL29-DL$84)/DL$85))-0.5</f>
        <v>-0.03319571275225941</v>
      </c>
      <c r="DO29" s="128">
        <v>0.2308</v>
      </c>
      <c r="DP29" s="174">
        <v>0</v>
      </c>
      <c r="DQ29" s="167">
        <f>DO29-DP29</f>
        <v>0.2308</v>
      </c>
      <c r="DR29" s="168">
        <f>(((DO29+1)/(DP29+1))-1)</f>
        <v>0.2307999999999999</v>
      </c>
      <c r="DS29" s="169">
        <f>NORMSDIST(((DQ29-DQ$84)/DQ$85))-0.5</f>
        <v>0.26263312184230325</v>
      </c>
      <c r="DT29" s="128">
        <v>0.7692</v>
      </c>
      <c r="DU29" s="174">
        <v>0</v>
      </c>
      <c r="DV29" s="167">
        <f>DT29-DU29</f>
        <v>0.7692</v>
      </c>
      <c r="DW29" s="168">
        <f>(((DT29+1)/(DU29+1))-1)</f>
        <v>0.7692000000000001</v>
      </c>
      <c r="DX29" s="169">
        <f>NORMSDIST(((DV29-DV$84)/DV$85))-0.5</f>
        <v>0.4993583718227502</v>
      </c>
      <c r="DY29" s="170">
        <f>AVERAGE(DX29,DS29,DN29,DI29,DD29,CY29)</f>
        <v>0.36015612279730264</v>
      </c>
      <c r="DZ29" s="128">
        <v>7098</v>
      </c>
      <c r="EA29" s="174">
        <v>9566</v>
      </c>
      <c r="EB29" s="167">
        <f>DZ29-EA29</f>
        <v>-2468</v>
      </c>
      <c r="EC29" s="168">
        <f>(((DZ29+1)/(EA29+1))-1)</f>
        <v>-0.25797010557123445</v>
      </c>
      <c r="ED29" s="169">
        <f>NORMSDIST(((EB29-EB$84)/EB$85))-0.5</f>
        <v>0.025760543279675474</v>
      </c>
      <c r="EE29" s="171">
        <v>0</v>
      </c>
      <c r="EF29" s="174">
        <v>0</v>
      </c>
      <c r="EG29" s="167">
        <f>EE29-EF29</f>
        <v>0</v>
      </c>
      <c r="EH29" s="168">
        <f>(((EE29+1)/(EF29+1))-1)</f>
        <v>0</v>
      </c>
      <c r="EI29" s="169">
        <f>NORMSDIST(((EG29-EG$84)/EG$85))-0.5</f>
        <v>-0.04421326061644004</v>
      </c>
      <c r="EJ29" s="170">
        <f>AVERAGE(EI29,ED29)</f>
        <v>-0.009226358668382284</v>
      </c>
      <c r="EL29" s="112">
        <f>AVERAGE(EG29,EB29,DV29,DQ29,DL29,DG29,DB29,CW29,CQ29,CL29,CF29,CA29,BV29,BQ29,BL29,BF29,BA29,AV29,AQ29,AL29,AF29,AA29,V29,P29,K29,F29)</f>
        <v>13335511.26923077</v>
      </c>
      <c r="EM29" s="175">
        <f>AVERAGE(EH29,EC29,DW29,DR29,DM29,DH29,DC29,CX29,CR29,CM29,CG29,CB29,BW29,BR29,BM29,BG29,BB29,AW29,AR29,AM29,AG29,AB29,W29,Q29,L29,G29)</f>
        <v>13335609.149437048</v>
      </c>
      <c r="EN29" s="176">
        <f>AVERAGE(EI29,ED29,DX29,DS29,DN29,DI29,DD29,CY29,CS29,CH29,CC29,BX29,BS29,BN29,BH29,BC29,AX29,AS29,AN29,AH29,AC29,X29,R29,M29,H29)</f>
        <v>0.040447285418932256</v>
      </c>
      <c r="EO29" s="164" t="s">
        <v>69</v>
      </c>
      <c r="EP29" s="165"/>
    </row>
    <row r="30" spans="1:146" ht="12.75">
      <c r="A30">
        <v>3</v>
      </c>
      <c r="B30" s="164" t="s">
        <v>66</v>
      </c>
      <c r="C30" s="165"/>
      <c r="D30" s="128">
        <v>1</v>
      </c>
      <c r="E30" s="174">
        <v>1</v>
      </c>
      <c r="F30" s="167">
        <f>D30-E30</f>
        <v>0</v>
      </c>
      <c r="G30" s="168">
        <f>(((D30+1)/(E30+1))-1)</f>
        <v>0</v>
      </c>
      <c r="H30" s="169">
        <f>NORMSDIST(((F30-F$84)/F$85))-0.5</f>
        <v>-0.09316814211660407</v>
      </c>
      <c r="I30" s="128">
        <v>0</v>
      </c>
      <c r="J30" s="174">
        <v>0</v>
      </c>
      <c r="K30" s="167">
        <f>I30-J30</f>
        <v>0</v>
      </c>
      <c r="L30" s="168">
        <f>(((I30+1)/(J30+1))-1)</f>
        <v>0</v>
      </c>
      <c r="M30" s="169">
        <f>NORMSDIST(((K30-K$84)/K$85))-0.5</f>
        <v>-0.06672158101492293</v>
      </c>
      <c r="N30" s="128">
        <v>0</v>
      </c>
      <c r="O30" s="174">
        <v>0</v>
      </c>
      <c r="P30" s="167">
        <f>N30-O30</f>
        <v>0</v>
      </c>
      <c r="Q30" s="168">
        <f>(((N30+1)/(O30+1))-1)</f>
        <v>0</v>
      </c>
      <c r="R30" s="169">
        <f>NORMSDIST(((P30-P$84)/P$85))-0.5</f>
        <v>0.18307611478619734</v>
      </c>
      <c r="S30" s="170">
        <f>AVERAGE(R30,M30,H30)</f>
        <v>0.007728797218223449</v>
      </c>
      <c r="T30" s="128">
        <v>0</v>
      </c>
      <c r="U30" s="174">
        <v>0</v>
      </c>
      <c r="V30" s="167">
        <f>T30-U30</f>
        <v>0</v>
      </c>
      <c r="W30" s="168">
        <f>(((T30+1)/(U30+1))-1)</f>
        <v>0</v>
      </c>
      <c r="X30" s="169">
        <f>NORMSDIST(((V30-V$84)/V$85))-0.5</f>
        <v>-0.02899321146102507</v>
      </c>
      <c r="Y30" s="128">
        <v>1</v>
      </c>
      <c r="Z30" s="174">
        <v>1</v>
      </c>
      <c r="AA30" s="167">
        <f>Y30-Z30</f>
        <v>0</v>
      </c>
      <c r="AB30" s="168">
        <f>(((Y30+1)/(Z30+1))-1)</f>
        <v>0</v>
      </c>
      <c r="AC30" s="169">
        <f>NORMSDIST(((AA30-AA$84)/AA$85))-0.5</f>
        <v>-0.13419970552004928</v>
      </c>
      <c r="AD30" s="128">
        <v>0</v>
      </c>
      <c r="AE30" s="174">
        <v>0</v>
      </c>
      <c r="AF30" s="167">
        <f>AD30-AE30</f>
        <v>0</v>
      </c>
      <c r="AG30" s="168">
        <f>(((AD30+1)/(AE30+1))-1)</f>
        <v>0</v>
      </c>
      <c r="AH30" s="169">
        <f>NORMSDIST(((AF30-AF$84)/AF$85))-0.5</f>
        <v>-0.13419970552004928</v>
      </c>
      <c r="AI30" s="170">
        <f>AVERAGE(AH30,AC30,X30)</f>
        <v>-0.09913087416704121</v>
      </c>
      <c r="AJ30" s="128">
        <v>0</v>
      </c>
      <c r="AK30" s="174">
        <v>0</v>
      </c>
      <c r="AL30" s="167">
        <f>AJ30-AK30</f>
        <v>0</v>
      </c>
      <c r="AM30" s="168">
        <f>(((AJ30+1)/(AK30+1))-1)</f>
        <v>0</v>
      </c>
      <c r="AN30" s="169">
        <f>NORMSDIST(((AL30-AL$84)/AL$85))-0.5</f>
        <v>0</v>
      </c>
      <c r="AO30" s="128">
        <v>0</v>
      </c>
      <c r="AP30" s="174">
        <v>0</v>
      </c>
      <c r="AQ30" s="167">
        <f>AO30-AP30</f>
        <v>0</v>
      </c>
      <c r="AR30" s="168">
        <f>(((AO30+1)/(AP30+1))-1)</f>
        <v>0</v>
      </c>
      <c r="AS30" s="169">
        <f>NORMSDIST(((AQ30-AQ$84)/AQ$85))-0.5</f>
        <v>-0.16749722894898544</v>
      </c>
      <c r="AT30" s="128">
        <v>0</v>
      </c>
      <c r="AU30" s="174">
        <v>0</v>
      </c>
      <c r="AV30" s="167">
        <f>AT30-AU30</f>
        <v>0</v>
      </c>
      <c r="AW30" s="168">
        <f>(((AT30+1)/(AU30+1))-1)</f>
        <v>0</v>
      </c>
      <c r="AX30" s="169">
        <f>NORMSDIST(((AV30-AV$84)/AV$85))-0.5</f>
        <v>-0.0716076268096214</v>
      </c>
      <c r="AY30" s="128">
        <v>0</v>
      </c>
      <c r="AZ30" s="174">
        <v>0</v>
      </c>
      <c r="BA30" s="167">
        <f>AY30-AZ30</f>
        <v>0</v>
      </c>
      <c r="BB30" s="168">
        <f>(((AY30+1)/(AZ30+1))-1)</f>
        <v>0</v>
      </c>
      <c r="BC30" s="169">
        <f>NORMSDIST(((BA30-BA$84)/BA$85))-0.5</f>
        <v>-0.059314259259181545</v>
      </c>
      <c r="BD30" s="128">
        <v>0</v>
      </c>
      <c r="BE30" s="174">
        <v>0</v>
      </c>
      <c r="BF30" s="167">
        <f>BD30-BE30</f>
        <v>0</v>
      </c>
      <c r="BG30" s="168">
        <f>(((BD30+1)/(BE30+1))-1)</f>
        <v>0</v>
      </c>
      <c r="BH30" s="169">
        <f>NORMSDIST(((BF30-BF$84)/BF$85))-0.5</f>
        <v>0.06529146962938037</v>
      </c>
      <c r="BI30" s="170">
        <f>AVERAGE(BH30,BC30,AX30,AS30,AN30)</f>
        <v>-0.0466255290776816</v>
      </c>
      <c r="BJ30" s="128">
        <v>0</v>
      </c>
      <c r="BK30" s="174">
        <v>0</v>
      </c>
      <c r="BL30" s="167">
        <f>BJ30-BK30</f>
        <v>0</v>
      </c>
      <c r="BM30" s="168">
        <f>(((BJ30+1)/(BK30+1))-1)</f>
        <v>0</v>
      </c>
      <c r="BN30" s="169">
        <f>NORMSDIST(((BL30-BL$84)/BL$85))-0.5</f>
        <v>-0.045963722372012406</v>
      </c>
      <c r="BO30" s="128">
        <v>1</v>
      </c>
      <c r="BP30" s="174">
        <v>1</v>
      </c>
      <c r="BQ30" s="167">
        <f>BO30-BP30</f>
        <v>0</v>
      </c>
      <c r="BR30" s="168">
        <f>(((BO30+1)/(BP30+1))-1)</f>
        <v>0</v>
      </c>
      <c r="BS30" s="169">
        <f>NORMSDIST(((BQ30-BQ$84)/BQ$85))-0.5</f>
        <v>-0.06529146962938037</v>
      </c>
      <c r="BT30" s="128">
        <v>0</v>
      </c>
      <c r="BU30" s="174"/>
      <c r="BV30" s="167">
        <f>BT30-BU30</f>
        <v>0</v>
      </c>
      <c r="BW30" s="168">
        <f>(((BT30+1)/(BU30+1))-1)</f>
        <v>0</v>
      </c>
      <c r="BX30" s="169">
        <f>NORMSDIST(((BV30-BV$84)/BV$85))-0.5</f>
        <v>-0.08032352927732433</v>
      </c>
      <c r="BY30" s="128">
        <v>1</v>
      </c>
      <c r="BZ30" s="174">
        <v>1</v>
      </c>
      <c r="CA30" s="167">
        <f>BY30-BZ30</f>
        <v>0</v>
      </c>
      <c r="CB30" s="168">
        <f>(((BY30+1)/(BZ30+1))-1)</f>
        <v>0</v>
      </c>
      <c r="CC30" s="169">
        <f>NORMSDIST(((CA30-CA$84)/CA$85))-0.5</f>
        <v>-0.06529146962938037</v>
      </c>
      <c r="CD30" s="128">
        <v>0</v>
      </c>
      <c r="CE30" s="174">
        <v>0</v>
      </c>
      <c r="CF30" s="167">
        <f>CD30-CE30</f>
        <v>0</v>
      </c>
      <c r="CG30" s="168">
        <f>(((CD30+1)/(CE30+1))-1)</f>
        <v>0</v>
      </c>
      <c r="CH30" s="169">
        <f>NORMSDIST(((CF30-CF$84)/CF$85))-0.5</f>
        <v>-0.10463871990970536</v>
      </c>
      <c r="CI30" s="170">
        <f>AVERAGE(CH30,CC30,BX30,BS30,BN30)</f>
        <v>-0.07230178216356056</v>
      </c>
      <c r="CJ30" s="128">
        <v>1</v>
      </c>
      <c r="CK30" s="174">
        <v>1</v>
      </c>
      <c r="CL30" s="167">
        <f>CJ30-CK30</f>
        <v>0</v>
      </c>
      <c r="CM30" s="168">
        <f>(((CJ30+1)/(CK30+1))-1)</f>
        <v>0</v>
      </c>
      <c r="CN30" s="169" t="e">
        <f>NORMSDIST(((CL30-CL$84)/CL$85))-0.5</f>
        <v>#DIV/0!</v>
      </c>
      <c r="CO30" s="128">
        <v>0</v>
      </c>
      <c r="CP30" s="174">
        <v>0</v>
      </c>
      <c r="CQ30" s="167">
        <f>CO30-CP30</f>
        <v>0</v>
      </c>
      <c r="CR30" s="168">
        <f>(((CO30+0.01)/(CP30+0.01))-1)</f>
        <v>0</v>
      </c>
      <c r="CS30" s="169">
        <f>NORMSDIST(((CQ30-CQ$84)/CQ$85))-0.5</f>
        <v>-0.09034648986440424</v>
      </c>
      <c r="CT30" s="170">
        <f>AVERAGE(CS30)</f>
        <v>-0.09034648986440424</v>
      </c>
      <c r="CU30" s="128">
        <v>0</v>
      </c>
      <c r="CV30" s="174">
        <v>0</v>
      </c>
      <c r="CW30" s="167">
        <f>CU30-CV30</f>
        <v>0</v>
      </c>
      <c r="CX30" s="168">
        <f>(((CU30+1)/(CV30+1))-1)</f>
        <v>0</v>
      </c>
      <c r="CY30" s="169">
        <f>NORMSDIST(((CW30-CW$84)/CW$85))-0.5</f>
        <v>-0.06676307239891671</v>
      </c>
      <c r="CZ30" s="128">
        <v>0</v>
      </c>
      <c r="DA30" s="174">
        <v>0</v>
      </c>
      <c r="DB30" s="167">
        <f>CZ30-DA30</f>
        <v>0</v>
      </c>
      <c r="DC30" s="168">
        <f>(((CZ30+1)/(DA30+1))-1)</f>
        <v>0</v>
      </c>
      <c r="DD30" s="169">
        <f>NORMSDIST(((DB30-DB$84)/DB$85))-0.5</f>
        <v>-0.0530908735131177</v>
      </c>
      <c r="DE30" s="128">
        <v>0</v>
      </c>
      <c r="DF30" s="174">
        <v>0</v>
      </c>
      <c r="DG30" s="167">
        <f>DE30-DF30</f>
        <v>0</v>
      </c>
      <c r="DH30" s="168">
        <f>(((DE30+1)/(DF30+1))-1)</f>
        <v>0</v>
      </c>
      <c r="DI30" s="169">
        <f>NORMSDIST(((DG30-DG$84)/DG$85))-0.5</f>
        <v>-0.10929851091967663</v>
      </c>
      <c r="DJ30" s="128">
        <v>0</v>
      </c>
      <c r="DK30" s="174">
        <v>0</v>
      </c>
      <c r="DL30" s="167">
        <f>DJ30-DK30</f>
        <v>0</v>
      </c>
      <c r="DM30" s="168">
        <f>(((DJ30+1)/(DK30+1))-1)</f>
        <v>0</v>
      </c>
      <c r="DN30" s="169">
        <f>NORMSDIST(((DL30-DL$84)/DL$85))-0.5</f>
        <v>-0.05465649203645501</v>
      </c>
      <c r="DO30" s="128">
        <v>0</v>
      </c>
      <c r="DP30" s="174">
        <v>0</v>
      </c>
      <c r="DQ30" s="167">
        <f>DO30-DP30</f>
        <v>0</v>
      </c>
      <c r="DR30" s="168">
        <f>(((DO30+1)/(DP30+1))-1)</f>
        <v>0</v>
      </c>
      <c r="DS30" s="169">
        <f>NORMSDIST(((DQ30-DQ$84)/DQ$85))-0.5</f>
        <v>0.00019819923204855705</v>
      </c>
      <c r="DT30" s="128">
        <v>0</v>
      </c>
      <c r="DU30" s="174">
        <v>0</v>
      </c>
      <c r="DV30" s="167">
        <f>DT30-DU30</f>
        <v>0</v>
      </c>
      <c r="DW30" s="168">
        <f>(((DT30+1)/(DU30+1))-1)</f>
        <v>0</v>
      </c>
      <c r="DX30" s="169">
        <f>NORMSDIST(((DV30-DV$84)/DV$85))-0.5</f>
        <v>-0.093772295626533</v>
      </c>
      <c r="DY30" s="170">
        <f>AVERAGE(DX30,DS30,DN30,DI30,DD30,CY30)</f>
        <v>-0.06289717421044175</v>
      </c>
      <c r="DZ30" s="128">
        <v>14807</v>
      </c>
      <c r="EA30" s="174">
        <v>12975</v>
      </c>
      <c r="EB30" s="167">
        <f>DZ30-EA30</f>
        <v>1832</v>
      </c>
      <c r="EC30" s="168">
        <f>(((DZ30+1)/(EA30+1))-1)</f>
        <v>0.14118372379778044</v>
      </c>
      <c r="ED30" s="169">
        <f>NORMSDIST(((EB30-EB$84)/EB$85))-0.5</f>
        <v>0.23050760587087127</v>
      </c>
      <c r="EE30" s="171">
        <v>0</v>
      </c>
      <c r="EF30" s="174">
        <v>0</v>
      </c>
      <c r="EG30" s="167">
        <f>EE30-EF30</f>
        <v>0</v>
      </c>
      <c r="EH30" s="168">
        <f>(((EE30+1)/(EF30+1))-1)</f>
        <v>0</v>
      </c>
      <c r="EI30" s="169">
        <f>NORMSDIST(((EG30-EG$84)/EG$85))-0.5</f>
        <v>-0.04421326061644004</v>
      </c>
      <c r="EJ30" s="170">
        <f>AVERAGE(EI30,ED30)</f>
        <v>0.09314717262721561</v>
      </c>
      <c r="EL30" s="112">
        <f>AVERAGE(EG30,EB30,DV30,DQ30,DL30,DG30,DB30,CW30,CQ30,CL30,CF30,CA30,BV30,BQ30,BL30,BF30,BA30,AV30,AQ30,AL30,AF30,AA30,V30,P30,K30,F30)</f>
        <v>70.46153846153847</v>
      </c>
      <c r="EM30" s="175">
        <f>AVERAGE(EH30,EC30,DW30,DR30,DM30,DH30,DC30,CX30,CR30,CM30,CG30,CB30,BW30,BR30,BM30,BG30,BB30,AW30,AR30,AM30,AG30,AB30,W30,Q30,L30,G30)</f>
        <v>0.005430143222991555</v>
      </c>
      <c r="EN30" s="176">
        <f>AVERAGE(EI30,ED30,DX30,DS30,DN30,DI30,DD30,CY30,CS30,CH30,CC30,BX30,BS30,BN30,BH30,BC30,AX30,AS30,AN30,AH30,AC30,X30,R30,M30,H30)</f>
        <v>-0.046011119077011504</v>
      </c>
      <c r="EO30" s="164" t="s">
        <v>66</v>
      </c>
      <c r="EP30" s="165"/>
    </row>
    <row r="31" spans="1:146" ht="12.75">
      <c r="A31">
        <v>3</v>
      </c>
      <c r="B31" s="164" t="s">
        <v>51</v>
      </c>
      <c r="C31" s="165"/>
      <c r="D31" s="128">
        <v>0</v>
      </c>
      <c r="E31" s="174">
        <v>0</v>
      </c>
      <c r="F31" s="167">
        <f>D31-E31</f>
        <v>0</v>
      </c>
      <c r="G31" s="168">
        <f>(((D31+1)/(E31+1))-1)</f>
        <v>0</v>
      </c>
      <c r="H31" s="169">
        <f>NORMSDIST(((F31-F$84)/F$85))-0.5</f>
        <v>-0.09316814211660407</v>
      </c>
      <c r="I31" s="128">
        <v>0</v>
      </c>
      <c r="J31" s="174">
        <v>0</v>
      </c>
      <c r="K31" s="167">
        <f>I31-J31</f>
        <v>0</v>
      </c>
      <c r="L31" s="168">
        <f>(((I31+1)/(J31+1))-1)</f>
        <v>0</v>
      </c>
      <c r="M31" s="169">
        <f>NORMSDIST(((K31-K$84)/K$85))-0.5</f>
        <v>-0.06672158101492293</v>
      </c>
      <c r="N31" s="128">
        <v>0</v>
      </c>
      <c r="O31" s="174">
        <v>0</v>
      </c>
      <c r="P31" s="167">
        <f>N31-O31</f>
        <v>0</v>
      </c>
      <c r="Q31" s="168">
        <f>(((N31+1)/(O31+1))-1)</f>
        <v>0</v>
      </c>
      <c r="R31" s="169">
        <f>NORMSDIST(((P31-P$84)/P$85))-0.5</f>
        <v>0.18307611478619734</v>
      </c>
      <c r="S31" s="170">
        <f>AVERAGE(R31,M31,H31)</f>
        <v>0.007728797218223449</v>
      </c>
      <c r="T31" s="128">
        <v>0</v>
      </c>
      <c r="U31" s="174">
        <v>0</v>
      </c>
      <c r="V31" s="167">
        <f>T31-U31</f>
        <v>0</v>
      </c>
      <c r="W31" s="168">
        <f>(((T31+1)/(U31+1))-1)</f>
        <v>0</v>
      </c>
      <c r="X31" s="169">
        <f>NORMSDIST(((V31-V$84)/V$85))-0.5</f>
        <v>-0.02899321146102507</v>
      </c>
      <c r="Y31" s="128">
        <v>0</v>
      </c>
      <c r="Z31" s="174">
        <v>0</v>
      </c>
      <c r="AA31" s="167">
        <f>Y31-Z31</f>
        <v>0</v>
      </c>
      <c r="AB31" s="168">
        <f>(((Y31+1)/(Z31+1))-1)</f>
        <v>0</v>
      </c>
      <c r="AC31" s="169">
        <f>NORMSDIST(((AA31-AA$84)/AA$85))-0.5</f>
        <v>-0.13419970552004928</v>
      </c>
      <c r="AD31" s="128">
        <v>0</v>
      </c>
      <c r="AE31" s="174">
        <v>0</v>
      </c>
      <c r="AF31" s="167">
        <f>AD31-AE31</f>
        <v>0</v>
      </c>
      <c r="AG31" s="168">
        <f>(((AD31+1)/(AE31+1))-1)</f>
        <v>0</v>
      </c>
      <c r="AH31" s="169">
        <f>NORMSDIST(((AF31-AF$84)/AF$85))-0.5</f>
        <v>-0.13419970552004928</v>
      </c>
      <c r="AI31" s="170">
        <f>AVERAGE(AH31,AC31,X31)</f>
        <v>-0.09913087416704121</v>
      </c>
      <c r="AJ31" s="128">
        <v>0</v>
      </c>
      <c r="AK31" s="174">
        <v>0</v>
      </c>
      <c r="AL31" s="167">
        <f>AJ31-AK31</f>
        <v>0</v>
      </c>
      <c r="AM31" s="168">
        <f>(((AJ31+1)/(AK31+1))-1)</f>
        <v>0</v>
      </c>
      <c r="AN31" s="169">
        <f>NORMSDIST(((AL31-AL$84)/AL$85))-0.5</f>
        <v>0</v>
      </c>
      <c r="AO31" s="128">
        <v>0</v>
      </c>
      <c r="AP31" s="174">
        <v>0</v>
      </c>
      <c r="AQ31" s="167">
        <f>AO31-AP31</f>
        <v>0</v>
      </c>
      <c r="AR31" s="168">
        <f>(((AO31+1)/(AP31+1))-1)</f>
        <v>0</v>
      </c>
      <c r="AS31" s="169">
        <f>NORMSDIST(((AQ31-AQ$84)/AQ$85))-0.5</f>
        <v>-0.16749722894898544</v>
      </c>
      <c r="AT31" s="128">
        <v>0</v>
      </c>
      <c r="AU31" s="174">
        <v>0</v>
      </c>
      <c r="AV31" s="167">
        <f>AT31-AU31</f>
        <v>0</v>
      </c>
      <c r="AW31" s="168">
        <f>(((AT31+1)/(AU31+1))-1)</f>
        <v>0</v>
      </c>
      <c r="AX31" s="169">
        <f>NORMSDIST(((AV31-AV$84)/AV$85))-0.5</f>
        <v>-0.0716076268096214</v>
      </c>
      <c r="AY31" s="128">
        <v>0</v>
      </c>
      <c r="AZ31" s="174">
        <v>0</v>
      </c>
      <c r="BA31" s="167">
        <f>AY31-AZ31</f>
        <v>0</v>
      </c>
      <c r="BB31" s="168">
        <f>(((AY31+1)/(AZ31+1))-1)</f>
        <v>0</v>
      </c>
      <c r="BC31" s="169">
        <f>NORMSDIST(((BA31-BA$84)/BA$85))-0.5</f>
        <v>-0.059314259259181545</v>
      </c>
      <c r="BD31" s="128">
        <v>0</v>
      </c>
      <c r="BE31" s="174">
        <v>0</v>
      </c>
      <c r="BF31" s="167">
        <f>BD31-BE31</f>
        <v>0</v>
      </c>
      <c r="BG31" s="168">
        <f>(((BD31+1)/(BE31+1))-1)</f>
        <v>0</v>
      </c>
      <c r="BH31" s="169">
        <f>NORMSDIST(((BF31-BF$84)/BF$85))-0.5</f>
        <v>0.06529146962938037</v>
      </c>
      <c r="BI31" s="170">
        <f>AVERAGE(BH31,BC31,AX31,AS31,AN31)</f>
        <v>-0.0466255290776816</v>
      </c>
      <c r="BJ31" s="128">
        <v>0</v>
      </c>
      <c r="BK31" s="174">
        <v>0</v>
      </c>
      <c r="BL31" s="167">
        <f>BJ31-BK31</f>
        <v>0</v>
      </c>
      <c r="BM31" s="168">
        <f>(((BJ31+1)/(BK31+1))-1)</f>
        <v>0</v>
      </c>
      <c r="BN31" s="169">
        <f>NORMSDIST(((BL31-BL$84)/BL$85))-0.5</f>
        <v>-0.045963722372012406</v>
      </c>
      <c r="BO31" s="128">
        <v>1</v>
      </c>
      <c r="BP31" s="174">
        <v>1</v>
      </c>
      <c r="BQ31" s="167">
        <f>BO31-BP31</f>
        <v>0</v>
      </c>
      <c r="BR31" s="168">
        <f>(((BO31+1)/(BP31+1))-1)</f>
        <v>0</v>
      </c>
      <c r="BS31" s="169">
        <f>NORMSDIST(((BQ31-BQ$84)/BQ$85))-0.5</f>
        <v>-0.06529146962938037</v>
      </c>
      <c r="BT31" s="128">
        <v>1</v>
      </c>
      <c r="BU31" s="174">
        <v>1</v>
      </c>
      <c r="BV31" s="167">
        <f>BT31-BU31</f>
        <v>0</v>
      </c>
      <c r="BW31" s="168">
        <f>(((BT31+1)/(BU31+1))-1)</f>
        <v>0</v>
      </c>
      <c r="BX31" s="169">
        <f>NORMSDIST(((BV31-BV$84)/BV$85))-0.5</f>
        <v>-0.08032352927732433</v>
      </c>
      <c r="BY31" s="128">
        <v>0</v>
      </c>
      <c r="BZ31" s="174">
        <v>0</v>
      </c>
      <c r="CA31" s="167">
        <f>BY31-BZ31</f>
        <v>0</v>
      </c>
      <c r="CB31" s="168">
        <f>(((BY31+1)/(BZ31+1))-1)</f>
        <v>0</v>
      </c>
      <c r="CC31" s="169">
        <f>NORMSDIST(((CA31-CA$84)/CA$85))-0.5</f>
        <v>-0.06529146962938037</v>
      </c>
      <c r="CD31" s="128">
        <v>1</v>
      </c>
      <c r="CE31" s="174">
        <v>1</v>
      </c>
      <c r="CF31" s="167">
        <f>CD31-CE31</f>
        <v>0</v>
      </c>
      <c r="CG31" s="168">
        <f>(((CD31+1)/(CE31+1))-1)</f>
        <v>0</v>
      </c>
      <c r="CH31" s="169">
        <f>NORMSDIST(((CF31-CF$84)/CF$85))-0.5</f>
        <v>-0.10463871990970536</v>
      </c>
      <c r="CI31" s="170">
        <f>AVERAGE(CH31,CC31,BX31,BS31,BN31)</f>
        <v>-0.07230178216356056</v>
      </c>
      <c r="CJ31" s="128">
        <v>0</v>
      </c>
      <c r="CK31" s="174"/>
      <c r="CL31" s="167">
        <f>CJ31-CK31</f>
        <v>0</v>
      </c>
      <c r="CM31" s="168">
        <f>(((CJ31+1)/(CK31+1))-1)</f>
        <v>0</v>
      </c>
      <c r="CN31" s="169" t="e">
        <f>NORMSDIST(((CL31-CL$84)/CL$85))-0.5</f>
        <v>#DIV/0!</v>
      </c>
      <c r="CO31" s="128">
        <v>0</v>
      </c>
      <c r="CP31" s="174">
        <v>0</v>
      </c>
      <c r="CQ31" s="167">
        <f>CO31-CP31</f>
        <v>0</v>
      </c>
      <c r="CR31" s="168">
        <f>(((CO31+0.01)/(CP31+0.01))-1)</f>
        <v>0</v>
      </c>
      <c r="CS31" s="169">
        <f>NORMSDIST(((CQ31-CQ$84)/CQ$85))-0.5</f>
        <v>-0.09034648986440424</v>
      </c>
      <c r="CT31" s="170">
        <f>AVERAGE(CS31)</f>
        <v>-0.09034648986440424</v>
      </c>
      <c r="CU31" s="128">
        <v>0</v>
      </c>
      <c r="CV31" s="174">
        <v>0</v>
      </c>
      <c r="CW31" s="167">
        <f>CU31-CV31</f>
        <v>0</v>
      </c>
      <c r="CX31" s="168">
        <f>(((CU31+1)/(CV31+1))-1)</f>
        <v>0</v>
      </c>
      <c r="CY31" s="169">
        <f>NORMSDIST(((CW31-CW$84)/CW$85))-0.5</f>
        <v>-0.06676307239891671</v>
      </c>
      <c r="CZ31" s="128">
        <v>0</v>
      </c>
      <c r="DA31" s="174">
        <v>0</v>
      </c>
      <c r="DB31" s="167">
        <f>CZ31-DA31</f>
        <v>0</v>
      </c>
      <c r="DC31" s="168">
        <f>(((CZ31+1)/(DA31+1))-1)</f>
        <v>0</v>
      </c>
      <c r="DD31" s="169">
        <f>NORMSDIST(((DB31-DB$84)/DB$85))-0.5</f>
        <v>-0.0530908735131177</v>
      </c>
      <c r="DE31" s="128">
        <v>0</v>
      </c>
      <c r="DF31" s="174">
        <v>0</v>
      </c>
      <c r="DG31" s="167">
        <f>DE31-DF31</f>
        <v>0</v>
      </c>
      <c r="DH31" s="168">
        <f>(((DE31+1)/(DF31+1))-1)</f>
        <v>0</v>
      </c>
      <c r="DI31" s="169">
        <f>NORMSDIST(((DG31-DG$84)/DG$85))-0.5</f>
        <v>-0.10929851091967663</v>
      </c>
      <c r="DJ31" s="128">
        <v>0</v>
      </c>
      <c r="DK31" s="174">
        <v>0</v>
      </c>
      <c r="DL31" s="167">
        <f>DJ31-DK31</f>
        <v>0</v>
      </c>
      <c r="DM31" s="168">
        <f>(((DJ31+1)/(DK31+1))-1)</f>
        <v>0</v>
      </c>
      <c r="DN31" s="169">
        <f>NORMSDIST(((DL31-DL$84)/DL$85))-0.5</f>
        <v>-0.05465649203645501</v>
      </c>
      <c r="DO31" s="128">
        <v>0</v>
      </c>
      <c r="DP31" s="174">
        <v>0</v>
      </c>
      <c r="DQ31" s="167">
        <f>DO31-DP31</f>
        <v>0</v>
      </c>
      <c r="DR31" s="168">
        <f>(((DO31+1)/(DP31+1))-1)</f>
        <v>0</v>
      </c>
      <c r="DS31" s="169">
        <f>NORMSDIST(((DQ31-DQ$84)/DQ$85))-0.5</f>
        <v>0.00019819923204855705</v>
      </c>
      <c r="DT31" s="128">
        <v>0</v>
      </c>
      <c r="DU31" s="174">
        <v>0</v>
      </c>
      <c r="DV31" s="167">
        <f>DT31-DU31</f>
        <v>0</v>
      </c>
      <c r="DW31" s="168">
        <f>(((DT31+1)/(DU31+1))-1)</f>
        <v>0</v>
      </c>
      <c r="DX31" s="169">
        <f>NORMSDIST(((DV31-DV$84)/DV$85))-0.5</f>
        <v>-0.093772295626533</v>
      </c>
      <c r="DY31" s="170">
        <f>AVERAGE(DX31,DS31,DN31,DI31,DD31,CY31)</f>
        <v>-0.06289717421044175</v>
      </c>
      <c r="DZ31" s="128">
        <v>2109</v>
      </c>
      <c r="EA31" s="174">
        <v>420</v>
      </c>
      <c r="EB31" s="167">
        <f>DZ31-EA31</f>
        <v>1689</v>
      </c>
      <c r="EC31" s="168">
        <f>(((DZ31+1)/(EA31+1))-1)</f>
        <v>4.01187648456057</v>
      </c>
      <c r="ED31" s="169">
        <f>NORMSDIST(((EB31-EB$84)/EB$85))-0.5</f>
        <v>0.2244348091758117</v>
      </c>
      <c r="EE31" s="171">
        <v>0</v>
      </c>
      <c r="EF31" s="174">
        <v>0</v>
      </c>
      <c r="EG31" s="167">
        <f>EE31-EF31</f>
        <v>0</v>
      </c>
      <c r="EH31" s="168">
        <f>(((EE31+1)/(EF31+1))-1)</f>
        <v>0</v>
      </c>
      <c r="EI31" s="169">
        <f>NORMSDIST(((EG31-EG$84)/EG$85))-0.5</f>
        <v>-0.04421326061644004</v>
      </c>
      <c r="EJ31" s="170">
        <f>AVERAGE(EI31,ED31)</f>
        <v>0.09011077427968583</v>
      </c>
      <c r="EL31" s="112">
        <f>AVERAGE(EG31,EB31,DV31,DQ31,DL31,DG31,DB31,CW31,CQ31,CL31,CF31,CA31,BV31,BQ31,BL31,BF31,BA31,AV31,AQ31,AL31,AF31,AA31,V31,P31,K31,F31)</f>
        <v>64.96153846153847</v>
      </c>
      <c r="EM31" s="175">
        <f>AVERAGE(EH31,EC31,DW31,DR31,DM31,DH31,DC31,CX31,CR31,CM31,CG31,CB31,BW31,BR31,BM31,BG31,BB31,AW31,AR31,AM31,AG31,AB31,W31,Q31,L31,G31)</f>
        <v>0.1543029417138681</v>
      </c>
      <c r="EN31" s="176">
        <f>AVERAGE(EI31,ED31,DX31,DS31,DN31,DI31,DD31,CY31,CS31,CH31,CC31,BX31,BS31,BN31,BH31,BC31,AX31,AS31,AN31,AH31,AC31,X31,R31,M31,H31)</f>
        <v>-0.04625403094481389</v>
      </c>
      <c r="EO31" s="164" t="s">
        <v>51</v>
      </c>
      <c r="EP31" s="165"/>
    </row>
    <row r="32" spans="1:146" ht="12.75">
      <c r="A32">
        <v>3</v>
      </c>
      <c r="B32" s="164" t="s">
        <v>82</v>
      </c>
      <c r="C32" s="165"/>
      <c r="D32" s="128">
        <v>1</v>
      </c>
      <c r="E32" s="174">
        <v>1</v>
      </c>
      <c r="F32" s="167">
        <f>D32-E32</f>
        <v>0</v>
      </c>
      <c r="G32" s="168">
        <f>(((D32+1)/(E32+1))-1)</f>
        <v>0</v>
      </c>
      <c r="H32" s="169">
        <f>NORMSDIST(((F32-F$84)/F$85))-0.5</f>
        <v>-0.09316814211660407</v>
      </c>
      <c r="I32" s="128">
        <v>0</v>
      </c>
      <c r="J32" s="174">
        <v>0</v>
      </c>
      <c r="K32" s="167">
        <f>I32-J32</f>
        <v>0</v>
      </c>
      <c r="L32" s="168">
        <f>(((I32+1)/(J32+1))-1)</f>
        <v>0</v>
      </c>
      <c r="M32" s="169">
        <f>NORMSDIST(((K32-K$84)/K$85))-0.5</f>
        <v>-0.06672158101492293</v>
      </c>
      <c r="N32" s="128">
        <v>0</v>
      </c>
      <c r="O32" s="174">
        <v>0</v>
      </c>
      <c r="P32" s="167">
        <f>N32-O32</f>
        <v>0</v>
      </c>
      <c r="Q32" s="168">
        <f>(((N32+1)/(O32+1))-1)</f>
        <v>0</v>
      </c>
      <c r="R32" s="169">
        <f>NORMSDIST(((P32-P$84)/P$85))-0.5</f>
        <v>0.18307611478619734</v>
      </c>
      <c r="S32" s="170">
        <f>AVERAGE(R32,M32,H32)</f>
        <v>0.007728797218223449</v>
      </c>
      <c r="T32" s="128">
        <v>1</v>
      </c>
      <c r="U32" s="174">
        <v>1</v>
      </c>
      <c r="V32" s="167">
        <f>T32-U32</f>
        <v>0</v>
      </c>
      <c r="W32" s="168">
        <f>(((T32+1)/(U32+1))-1)</f>
        <v>0</v>
      </c>
      <c r="X32" s="169">
        <f>NORMSDIST(((V32-V$84)/V$85))-0.5</f>
        <v>-0.02899321146102507</v>
      </c>
      <c r="Y32" s="128">
        <v>0</v>
      </c>
      <c r="Z32" s="174">
        <v>0</v>
      </c>
      <c r="AA32" s="167">
        <f>Y32-Z32</f>
        <v>0</v>
      </c>
      <c r="AB32" s="168">
        <f>(((Y32+1)/(Z32+1))-1)</f>
        <v>0</v>
      </c>
      <c r="AC32" s="169">
        <f>NORMSDIST(((AA32-AA$84)/AA$85))-0.5</f>
        <v>-0.13419970552004928</v>
      </c>
      <c r="AD32" s="128">
        <v>0</v>
      </c>
      <c r="AE32" s="174">
        <v>0</v>
      </c>
      <c r="AF32" s="167">
        <f>AD32-AE32</f>
        <v>0</v>
      </c>
      <c r="AG32" s="168">
        <f>(((AD32+1)/(AE32+1))-1)</f>
        <v>0</v>
      </c>
      <c r="AH32" s="169">
        <f>NORMSDIST(((AF32-AF$84)/AF$85))-0.5</f>
        <v>-0.13419970552004928</v>
      </c>
      <c r="AI32" s="170">
        <f>AVERAGE(AH32,AC32,X32)</f>
        <v>-0.09913087416704121</v>
      </c>
      <c r="AJ32" s="128">
        <v>0</v>
      </c>
      <c r="AK32" s="174">
        <v>0</v>
      </c>
      <c r="AL32" s="167">
        <f>AJ32-AK32</f>
        <v>0</v>
      </c>
      <c r="AM32" s="168">
        <f>(((AJ32+1)/(AK32+1))-1)</f>
        <v>0</v>
      </c>
      <c r="AN32" s="169">
        <f>NORMSDIST(((AL32-AL$84)/AL$85))-0.5</f>
        <v>0</v>
      </c>
      <c r="AO32" s="128">
        <v>0</v>
      </c>
      <c r="AP32" s="174">
        <v>0</v>
      </c>
      <c r="AQ32" s="167">
        <f>AO32-AP32</f>
        <v>0</v>
      </c>
      <c r="AR32" s="168">
        <f>(((AO32+1)/(AP32+1))-1)</f>
        <v>0</v>
      </c>
      <c r="AS32" s="169">
        <f>NORMSDIST(((AQ32-AQ$84)/AQ$85))-0.5</f>
        <v>-0.16749722894898544</v>
      </c>
      <c r="AT32" s="128">
        <v>0</v>
      </c>
      <c r="AU32" s="174">
        <v>0</v>
      </c>
      <c r="AV32" s="167">
        <f>AT32-AU32</f>
        <v>0</v>
      </c>
      <c r="AW32" s="168">
        <f>(((AT32+1)/(AU32+1))-1)</f>
        <v>0</v>
      </c>
      <c r="AX32" s="169">
        <f>NORMSDIST(((AV32-AV$84)/AV$85))-0.5</f>
        <v>-0.0716076268096214</v>
      </c>
      <c r="AY32" s="128">
        <v>0</v>
      </c>
      <c r="AZ32" s="174">
        <v>0</v>
      </c>
      <c r="BA32" s="167">
        <f>AY32-AZ32</f>
        <v>0</v>
      </c>
      <c r="BB32" s="168">
        <f>(((AY32+1)/(AZ32+1))-1)</f>
        <v>0</v>
      </c>
      <c r="BC32" s="169">
        <f>NORMSDIST(((BA32-BA$84)/BA$85))-0.5</f>
        <v>-0.059314259259181545</v>
      </c>
      <c r="BD32" s="128">
        <v>0</v>
      </c>
      <c r="BE32" s="174">
        <v>0</v>
      </c>
      <c r="BF32" s="167">
        <f>BD32-BE32</f>
        <v>0</v>
      </c>
      <c r="BG32" s="168">
        <f>(((BD32+1)/(BE32+1))-1)</f>
        <v>0</v>
      </c>
      <c r="BH32" s="169">
        <f>NORMSDIST(((BF32-BF$84)/BF$85))-0.5</f>
        <v>0.06529146962938037</v>
      </c>
      <c r="BI32" s="170">
        <f>AVERAGE(BH32,BC32,AX32,AS32,AN32)</f>
        <v>-0.0466255290776816</v>
      </c>
      <c r="BJ32" s="128">
        <v>0</v>
      </c>
      <c r="BK32" s="174">
        <v>0</v>
      </c>
      <c r="BL32" s="167">
        <f>BJ32-BK32</f>
        <v>0</v>
      </c>
      <c r="BM32" s="168">
        <f>(((BJ32+1)/(BK32+1))-1)</f>
        <v>0</v>
      </c>
      <c r="BN32" s="169">
        <f>NORMSDIST(((BL32-BL$84)/BL$85))-0.5</f>
        <v>-0.045963722372012406</v>
      </c>
      <c r="BO32" s="128">
        <v>1</v>
      </c>
      <c r="BP32" s="174">
        <v>1</v>
      </c>
      <c r="BQ32" s="167">
        <f>BO32-BP32</f>
        <v>0</v>
      </c>
      <c r="BR32" s="168">
        <f>(((BO32+1)/(BP32+1))-1)</f>
        <v>0</v>
      </c>
      <c r="BS32" s="169">
        <f>NORMSDIST(((BQ32-BQ$84)/BQ$85))-0.5</f>
        <v>-0.06529146962938037</v>
      </c>
      <c r="BT32" s="128">
        <v>1</v>
      </c>
      <c r="BU32" s="174">
        <v>1</v>
      </c>
      <c r="BV32" s="167">
        <f>BT32-BU32</f>
        <v>0</v>
      </c>
      <c r="BW32" s="168">
        <f>(((BT32+1)/(BU32+1))-1)</f>
        <v>0</v>
      </c>
      <c r="BX32" s="169">
        <f>NORMSDIST(((BV32-BV$84)/BV$85))-0.5</f>
        <v>-0.08032352927732433</v>
      </c>
      <c r="BY32" s="128">
        <v>0</v>
      </c>
      <c r="BZ32" s="174">
        <v>0</v>
      </c>
      <c r="CA32" s="167">
        <f>BY32-BZ32</f>
        <v>0</v>
      </c>
      <c r="CB32" s="168">
        <f>(((BY32+1)/(BZ32+1))-1)</f>
        <v>0</v>
      </c>
      <c r="CC32" s="169">
        <f>NORMSDIST(((CA32-CA$84)/CA$85))-0.5</f>
        <v>-0.06529146962938037</v>
      </c>
      <c r="CD32" s="128">
        <v>1</v>
      </c>
      <c r="CE32" s="174">
        <v>1</v>
      </c>
      <c r="CF32" s="167">
        <f>CD32-CE32</f>
        <v>0</v>
      </c>
      <c r="CG32" s="168">
        <f>(((CD32+1)/(CE32+1))-1)</f>
        <v>0</v>
      </c>
      <c r="CH32" s="169">
        <f>NORMSDIST(((CF32-CF$84)/CF$85))-0.5</f>
        <v>-0.10463871990970536</v>
      </c>
      <c r="CI32" s="170">
        <f>AVERAGE(CH32,CC32,BX32,BS32,BN32)</f>
        <v>-0.07230178216356056</v>
      </c>
      <c r="CJ32" s="128">
        <v>0</v>
      </c>
      <c r="CK32" s="174">
        <v>0</v>
      </c>
      <c r="CL32" s="167">
        <f>CJ32-CK32</f>
        <v>0</v>
      </c>
      <c r="CM32" s="168">
        <f>(((CJ32+1)/(CK32+1))-1)</f>
        <v>0</v>
      </c>
      <c r="CN32" s="169" t="e">
        <f>NORMSDIST(((CL32-CL$84)/CL$85))-0.5</f>
        <v>#DIV/0!</v>
      </c>
      <c r="CO32" s="128">
        <v>0</v>
      </c>
      <c r="CP32" s="174">
        <v>0</v>
      </c>
      <c r="CQ32" s="167">
        <f>CO32-CP32</f>
        <v>0</v>
      </c>
      <c r="CR32" s="168">
        <f>(((CO32+0.01)/(CP32+0.01))-1)</f>
        <v>0</v>
      </c>
      <c r="CS32" s="169">
        <f>NORMSDIST(((CQ32-CQ$84)/CQ$85))-0.5</f>
        <v>-0.09034648986440424</v>
      </c>
      <c r="CT32" s="170">
        <f>AVERAGE(CS32)</f>
        <v>-0.09034648986440424</v>
      </c>
      <c r="CU32" s="128">
        <v>0</v>
      </c>
      <c r="CV32" s="174">
        <v>0</v>
      </c>
      <c r="CW32" s="167">
        <f>CU32-CV32</f>
        <v>0</v>
      </c>
      <c r="CX32" s="168">
        <f>(((CU32+1)/(CV32+1))-1)</f>
        <v>0</v>
      </c>
      <c r="CY32" s="169">
        <f>NORMSDIST(((CW32-CW$84)/CW$85))-0.5</f>
        <v>-0.06676307239891671</v>
      </c>
      <c r="CZ32" s="128">
        <v>0</v>
      </c>
      <c r="DA32" s="174">
        <v>0</v>
      </c>
      <c r="DB32" s="167">
        <f>CZ32-DA32</f>
        <v>0</v>
      </c>
      <c r="DC32" s="168">
        <f>(((CZ32+1)/(DA32+1))-1)</f>
        <v>0</v>
      </c>
      <c r="DD32" s="169">
        <f>NORMSDIST(((DB32-DB$84)/DB$85))-0.5</f>
        <v>-0.0530908735131177</v>
      </c>
      <c r="DE32" s="128">
        <v>0</v>
      </c>
      <c r="DF32" s="174">
        <v>0</v>
      </c>
      <c r="DG32" s="167">
        <f>DE32-DF32</f>
        <v>0</v>
      </c>
      <c r="DH32" s="168">
        <f>(((DE32+1)/(DF32+1))-1)</f>
        <v>0</v>
      </c>
      <c r="DI32" s="169">
        <f>NORMSDIST(((DG32-DG$84)/DG$85))-0.5</f>
        <v>-0.10929851091967663</v>
      </c>
      <c r="DJ32" s="128">
        <v>0</v>
      </c>
      <c r="DK32" s="174">
        <v>0</v>
      </c>
      <c r="DL32" s="167">
        <f>DJ32-DK32</f>
        <v>0</v>
      </c>
      <c r="DM32" s="168">
        <f>(((DJ32+1)/(DK32+1))-1)</f>
        <v>0</v>
      </c>
      <c r="DN32" s="169">
        <f>NORMSDIST(((DL32-DL$84)/DL$85))-0.5</f>
        <v>-0.05465649203645501</v>
      </c>
      <c r="DO32" s="128">
        <v>0</v>
      </c>
      <c r="DP32" s="174">
        <v>0</v>
      </c>
      <c r="DQ32" s="167">
        <f>DO32-DP32</f>
        <v>0</v>
      </c>
      <c r="DR32" s="168">
        <f>(((DO32+1)/(DP32+1))-1)</f>
        <v>0</v>
      </c>
      <c r="DS32" s="169">
        <f>NORMSDIST(((DQ32-DQ$84)/DQ$85))-0.5</f>
        <v>0.00019819923204855705</v>
      </c>
      <c r="DT32" s="128">
        <v>0</v>
      </c>
      <c r="DU32" s="174">
        <v>0</v>
      </c>
      <c r="DV32" s="167">
        <f>DT32-DU32</f>
        <v>0</v>
      </c>
      <c r="DW32" s="168">
        <f>(((DT32+1)/(DU32+1))-1)</f>
        <v>0</v>
      </c>
      <c r="DX32" s="169">
        <f>NORMSDIST(((DV32-DV$84)/DV$85))-0.5</f>
        <v>-0.093772295626533</v>
      </c>
      <c r="DY32" s="170">
        <f>AVERAGE(DX32,DS32,DN32,DI32,DD32,CY32)</f>
        <v>-0.06289717421044175</v>
      </c>
      <c r="DZ32" s="128">
        <v>8453</v>
      </c>
      <c r="EA32" s="174">
        <v>7162</v>
      </c>
      <c r="EB32" s="167">
        <f>DZ32-EA32</f>
        <v>1291</v>
      </c>
      <c r="EC32" s="168">
        <f>(((DZ32+1)/(EA32+1))-1)</f>
        <v>0.18023174647494056</v>
      </c>
      <c r="ED32" s="169">
        <f>NORMSDIST(((EB32-EB$84)/EB$85))-0.5</f>
        <v>0.2071868466679735</v>
      </c>
      <c r="EE32" s="171">
        <v>0</v>
      </c>
      <c r="EF32" s="174">
        <v>0</v>
      </c>
      <c r="EG32" s="167">
        <f>EE32-EF32</f>
        <v>0</v>
      </c>
      <c r="EH32" s="168">
        <f>(((EE32+1)/(EF32+1))-1)</f>
        <v>0</v>
      </c>
      <c r="EI32" s="169">
        <f>NORMSDIST(((EG32-EG$84)/EG$85))-0.5</f>
        <v>-0.04421326061644004</v>
      </c>
      <c r="EJ32" s="170">
        <f>AVERAGE(EI32,ED32)</f>
        <v>0.08148679302576672</v>
      </c>
      <c r="EL32" s="112">
        <f>AVERAGE(EG32,EB32,DV32,DQ32,DL32,DG32,DB32,CW32,CQ32,CL32,CF32,CA32,BV32,BQ32,BL32,BF32,BA32,AV32,AQ32,AL32,AF32,AA32,V32,P32,K32,F32)</f>
        <v>49.65384615384615</v>
      </c>
      <c r="EM32" s="175">
        <f>AVERAGE(EH32,EC32,DW32,DR32,DM32,DH32,DC32,CX32,CR32,CM32,CG32,CB32,BW32,BR32,BM32,BG32,BB32,AW32,AR32,AM32,AG32,AB32,W32,Q32,L32,G32)</f>
        <v>0.006931990249036175</v>
      </c>
      <c r="EN32" s="176">
        <f>AVERAGE(EI32,ED32,DX32,DS32,DN32,DI32,DD32,CY32,CS32,CH32,CC32,BX32,BS32,BN32,BH32,BC32,AX32,AS32,AN32,AH32,AC32,X32,R32,M32,H32)</f>
        <v>-0.04694394944512742</v>
      </c>
      <c r="EO32" s="164" t="s">
        <v>82</v>
      </c>
      <c r="EP32" s="165"/>
    </row>
    <row r="33" spans="1:146" ht="12.75">
      <c r="A33">
        <v>3</v>
      </c>
      <c r="B33" s="164" t="s">
        <v>39</v>
      </c>
      <c r="C33" s="165"/>
      <c r="D33" s="128">
        <v>1</v>
      </c>
      <c r="E33" s="174">
        <v>1</v>
      </c>
      <c r="F33" s="167">
        <f>D33-E33</f>
        <v>0</v>
      </c>
      <c r="G33" s="168">
        <f>(((D33+1)/(E33+1))-1)</f>
        <v>0</v>
      </c>
      <c r="H33" s="169">
        <f>NORMSDIST(((F33-F$84)/F$85))-0.5</f>
        <v>-0.09316814211660407</v>
      </c>
      <c r="I33" s="128">
        <v>0</v>
      </c>
      <c r="J33" s="174">
        <v>0</v>
      </c>
      <c r="K33" s="167">
        <f>I33-J33</f>
        <v>0</v>
      </c>
      <c r="L33" s="168">
        <f>(((I33+1)/(J33+1))-1)</f>
        <v>0</v>
      </c>
      <c r="M33" s="169">
        <f>NORMSDIST(((K33-K$84)/K$85))-0.5</f>
        <v>-0.06672158101492293</v>
      </c>
      <c r="N33" s="128">
        <v>0</v>
      </c>
      <c r="O33" s="174">
        <v>4</v>
      </c>
      <c r="P33" s="167">
        <f>N33-O33</f>
        <v>-4</v>
      </c>
      <c r="Q33" s="168">
        <f>(((N33+1)/(O33+1))-1)</f>
        <v>-0.8</v>
      </c>
      <c r="R33" s="169">
        <f>NORMSDIST(((P33-P$84)/P$85))-0.5</f>
        <v>-0.28313313338399837</v>
      </c>
      <c r="S33" s="170">
        <f>AVERAGE(R33,M33,H33)</f>
        <v>-0.1476742855051751</v>
      </c>
      <c r="T33" s="128">
        <v>1</v>
      </c>
      <c r="U33" s="174">
        <v>1</v>
      </c>
      <c r="V33" s="167">
        <f>T33-U33</f>
        <v>0</v>
      </c>
      <c r="W33" s="168">
        <f>(((T33+1)/(U33+1))-1)</f>
        <v>0</v>
      </c>
      <c r="X33" s="169">
        <f>NORMSDIST(((V33-V$84)/V$85))-0.5</f>
        <v>-0.02899321146102507</v>
      </c>
      <c r="Y33" s="128">
        <v>1</v>
      </c>
      <c r="Z33" s="174">
        <v>0</v>
      </c>
      <c r="AA33" s="167">
        <f>Y33-Z33</f>
        <v>1</v>
      </c>
      <c r="AB33" s="168">
        <f>(((Y33+1)/(Z33+1))-1)</f>
        <v>1</v>
      </c>
      <c r="AC33" s="169">
        <f>NORMSDIST(((AA33-AA$84)/AA$85))-0.5</f>
        <v>0.4982242675961469</v>
      </c>
      <c r="AD33" s="128">
        <v>7</v>
      </c>
      <c r="AE33" s="174">
        <v>0</v>
      </c>
      <c r="AF33" s="167">
        <f>AD33-AE33</f>
        <v>7</v>
      </c>
      <c r="AG33" s="168">
        <f>(((AD33+1)/(AE33+1))-1)</f>
        <v>7</v>
      </c>
      <c r="AH33" s="169">
        <f>NORMSDIST(((AF33-AF$84)/AF$85))-0.5</f>
        <v>0.47368436312609397</v>
      </c>
      <c r="AI33" s="170">
        <f>AVERAGE(AH33,AC33,X33)</f>
        <v>0.3143051397537386</v>
      </c>
      <c r="AJ33" s="128">
        <v>1</v>
      </c>
      <c r="AK33" s="174">
        <v>1</v>
      </c>
      <c r="AL33" s="167">
        <f>AJ33-AK33</f>
        <v>0</v>
      </c>
      <c r="AM33" s="168">
        <f>(((AJ33+1)/(AK33+1))-1)</f>
        <v>0</v>
      </c>
      <c r="AN33" s="169">
        <f>NORMSDIST(((AL33-AL$84)/AL$85))-0.5</f>
        <v>0</v>
      </c>
      <c r="AO33" s="128">
        <v>0</v>
      </c>
      <c r="AP33" s="174">
        <v>0</v>
      </c>
      <c r="AQ33" s="167">
        <f>AO33-AP33</f>
        <v>0</v>
      </c>
      <c r="AR33" s="168">
        <f>(((AO33+1)/(AP33+1))-1)</f>
        <v>0</v>
      </c>
      <c r="AS33" s="169">
        <f>NORMSDIST(((AQ33-AQ$84)/AQ$85))-0.5</f>
        <v>-0.16749722894898544</v>
      </c>
      <c r="AT33" s="128">
        <v>0</v>
      </c>
      <c r="AU33" s="174"/>
      <c r="AV33" s="167">
        <f>AT33-AU33</f>
        <v>0</v>
      </c>
      <c r="AW33" s="168">
        <f>(((AT33+1)/(AU33+1))-1)</f>
        <v>0</v>
      </c>
      <c r="AX33" s="169">
        <f>NORMSDIST(((AV33-AV$84)/AV$85))-0.5</f>
        <v>-0.0716076268096214</v>
      </c>
      <c r="AY33" s="128">
        <v>123</v>
      </c>
      <c r="AZ33" s="174">
        <v>123</v>
      </c>
      <c r="BA33" s="167">
        <f>AY33-AZ33</f>
        <v>0</v>
      </c>
      <c r="BB33" s="168">
        <f>(((AY33+1)/(AZ33+1))-1)</f>
        <v>0</v>
      </c>
      <c r="BC33" s="169">
        <f>NORMSDIST(((BA33-BA$84)/BA$85))-0.5</f>
        <v>-0.059314259259181545</v>
      </c>
      <c r="BD33" s="128">
        <v>1</v>
      </c>
      <c r="BE33" s="174">
        <v>1</v>
      </c>
      <c r="BF33" s="167">
        <f>BD33-BE33</f>
        <v>0</v>
      </c>
      <c r="BG33" s="168">
        <f>(((BD33+1)/(BE33+1))-1)</f>
        <v>0</v>
      </c>
      <c r="BH33" s="169">
        <f>NORMSDIST(((BF33-BF$84)/BF$85))-0.5</f>
        <v>0.06529146962938037</v>
      </c>
      <c r="BI33" s="170">
        <f>AVERAGE(BH33,BC33,AX33,AS33,AN33)</f>
        <v>-0.0466255290776816</v>
      </c>
      <c r="BJ33" s="128">
        <v>1</v>
      </c>
      <c r="BK33" s="174">
        <v>1</v>
      </c>
      <c r="BL33" s="167">
        <f>BJ33-BK33</f>
        <v>0</v>
      </c>
      <c r="BM33" s="168">
        <f>(((BJ33+1)/(BK33+1))-1)</f>
        <v>0</v>
      </c>
      <c r="BN33" s="169">
        <f>NORMSDIST(((BL33-BL$84)/BL$85))-0.5</f>
        <v>-0.045963722372012406</v>
      </c>
      <c r="BO33" s="128">
        <v>1</v>
      </c>
      <c r="BP33" s="174">
        <v>1</v>
      </c>
      <c r="BQ33" s="167">
        <f>BO33-BP33</f>
        <v>0</v>
      </c>
      <c r="BR33" s="168">
        <f>(((BO33+1)/(BP33+1))-1)</f>
        <v>0</v>
      </c>
      <c r="BS33" s="169">
        <f>NORMSDIST(((BQ33-BQ$84)/BQ$85))-0.5</f>
        <v>-0.06529146962938037</v>
      </c>
      <c r="BT33" s="128">
        <v>1</v>
      </c>
      <c r="BU33" s="174">
        <v>1</v>
      </c>
      <c r="BV33" s="167">
        <f>BT33-BU33</f>
        <v>0</v>
      </c>
      <c r="BW33" s="168">
        <f>(((BT33+1)/(BU33+1))-1)</f>
        <v>0</v>
      </c>
      <c r="BX33" s="169">
        <f>NORMSDIST(((BV33-BV$84)/BV$85))-0.5</f>
        <v>-0.08032352927732433</v>
      </c>
      <c r="BY33" s="128">
        <v>0</v>
      </c>
      <c r="BZ33" s="174">
        <v>0</v>
      </c>
      <c r="CA33" s="167">
        <f>BY33-BZ33</f>
        <v>0</v>
      </c>
      <c r="CB33" s="168">
        <f>(((BY33+1)/(BZ33+1))-1)</f>
        <v>0</v>
      </c>
      <c r="CC33" s="169">
        <f>NORMSDIST(((CA33-CA$84)/CA$85))-0.5</f>
        <v>-0.06529146962938037</v>
      </c>
      <c r="CD33" s="128">
        <v>1</v>
      </c>
      <c r="CE33" s="174"/>
      <c r="CF33" s="167">
        <f>CD33-CE33</f>
        <v>1</v>
      </c>
      <c r="CG33" s="168">
        <f>(((CD33+1)/(CE33+1))-1)</f>
        <v>1</v>
      </c>
      <c r="CH33" s="169">
        <f>NORMSDIST(((CF33-CF$84)/CF$85))-0.5</f>
        <v>0.49991781474351193</v>
      </c>
      <c r="CI33" s="170">
        <f>AVERAGE(CH33,CC33,BX33,BS33,BN33)</f>
        <v>0.04860952476708289</v>
      </c>
      <c r="CJ33" s="128">
        <v>1</v>
      </c>
      <c r="CK33" s="174">
        <v>1</v>
      </c>
      <c r="CL33" s="167">
        <f>CJ33-CK33</f>
        <v>0</v>
      </c>
      <c r="CM33" s="168">
        <f>(((CJ33+1)/(CK33+1))-1)</f>
        <v>0</v>
      </c>
      <c r="CN33" s="169" t="e">
        <f>NORMSDIST(((CL33-CL$84)/CL$85))-0.5</f>
        <v>#DIV/0!</v>
      </c>
      <c r="CO33" s="128">
        <v>0</v>
      </c>
      <c r="CP33" s="174">
        <v>0</v>
      </c>
      <c r="CQ33" s="167">
        <f>CO33-CP33</f>
        <v>0</v>
      </c>
      <c r="CR33" s="168">
        <f>(((CO33+0.01)/(CP33+0.01))-1)</f>
        <v>0</v>
      </c>
      <c r="CS33" s="169">
        <f>NORMSDIST(((CQ33-CQ$84)/CQ$85))-0.5</f>
        <v>-0.09034648986440424</v>
      </c>
      <c r="CT33" s="170">
        <f>AVERAGE(CS33)</f>
        <v>-0.09034648986440424</v>
      </c>
      <c r="CU33" s="128">
        <v>2486519</v>
      </c>
      <c r="CV33" s="174">
        <v>0</v>
      </c>
      <c r="CW33" s="167">
        <f>CU33-CV33</f>
        <v>2486519</v>
      </c>
      <c r="CX33" s="168">
        <f>(((CU33+1)/(CV33+1))-1)</f>
        <v>2486519</v>
      </c>
      <c r="CY33" s="169">
        <f>NORMSDIST(((CW33-CW$84)/CW$85))-0.5</f>
        <v>-0.05804967095812896</v>
      </c>
      <c r="CZ33" s="128">
        <v>58</v>
      </c>
      <c r="DA33" s="174">
        <v>0</v>
      </c>
      <c r="DB33" s="167">
        <f>CZ33-DA33</f>
        <v>58</v>
      </c>
      <c r="DC33" s="168">
        <f>(((CZ33+1)/(DA33+1))-1)</f>
        <v>58</v>
      </c>
      <c r="DD33" s="169">
        <f>NORMSDIST(((DB33-DB$84)/DB$85))-0.5</f>
        <v>0.13741841686299938</v>
      </c>
      <c r="DE33" s="128">
        <v>1061</v>
      </c>
      <c r="DF33" s="174">
        <v>0</v>
      </c>
      <c r="DG33" s="167">
        <f>DE33-DF33</f>
        <v>1061</v>
      </c>
      <c r="DH33" s="168">
        <f>(((DE33+1)/(DF33+1))-1)</f>
        <v>1061</v>
      </c>
      <c r="DI33" s="169">
        <f>NORMSDIST(((DG33-DG$84)/DG$85))-0.5</f>
        <v>0.10178924011528034</v>
      </c>
      <c r="DJ33" s="128">
        <v>1185</v>
      </c>
      <c r="DK33" s="174">
        <v>0</v>
      </c>
      <c r="DL33" s="167">
        <f>DJ33-DK33</f>
        <v>1185</v>
      </c>
      <c r="DM33" s="168">
        <f>(((DJ33+1)/(DK33+1))-1)</f>
        <v>1185</v>
      </c>
      <c r="DN33" s="169">
        <f>NORMSDIST(((DL33-DL$84)/DL$85))-0.5</f>
        <v>-0.04970139160501208</v>
      </c>
      <c r="DO33" s="128">
        <v>0.4715</v>
      </c>
      <c r="DP33" s="174">
        <v>0</v>
      </c>
      <c r="DQ33" s="167">
        <f>DO33-DP33</f>
        <v>0.4715</v>
      </c>
      <c r="DR33" s="168">
        <f>(((DO33+1)/(DP33+1))-1)</f>
        <v>0.47150000000000003</v>
      </c>
      <c r="DS33" s="169">
        <f>NORMSDIST(((DQ33-DQ$84)/DQ$85))-0.5</f>
        <v>0.42781909098118986</v>
      </c>
      <c r="DT33" s="128">
        <v>0.5285</v>
      </c>
      <c r="DU33" s="174">
        <v>0</v>
      </c>
      <c r="DV33" s="167">
        <f>DT33-DU33</f>
        <v>0.5285</v>
      </c>
      <c r="DW33" s="168">
        <f>(((DT33+1)/(DU33+1))-1)</f>
        <v>0.5285</v>
      </c>
      <c r="DX33" s="169">
        <f>NORMSDIST(((DV33-DV$84)/DV$85))-0.5</f>
        <v>0.48373912193857305</v>
      </c>
      <c r="DY33" s="170">
        <f>AVERAGE(DX33,DS33,DN33,DI33,DD33,CY33)</f>
        <v>0.1738358012224836</v>
      </c>
      <c r="DZ33" s="128">
        <v>41960</v>
      </c>
      <c r="EA33" s="174">
        <v>44164</v>
      </c>
      <c r="EB33" s="167">
        <f>DZ33-EA33</f>
        <v>-2204</v>
      </c>
      <c r="EC33" s="168">
        <f>(((DZ33+1)/(EA33+1))-1)</f>
        <v>-0.049903769953583144</v>
      </c>
      <c r="ED33" s="169">
        <f>NORMSDIST(((EB33-EB$84)/EB$85))-0.5</f>
        <v>0.03917996778714572</v>
      </c>
      <c r="EE33" s="171">
        <v>0</v>
      </c>
      <c r="EF33" s="174">
        <v>0</v>
      </c>
      <c r="EG33" s="167">
        <f>EE33-EF33</f>
        <v>0</v>
      </c>
      <c r="EH33" s="168">
        <f>(((EE33+1)/(EF33+1))-1)</f>
        <v>0</v>
      </c>
      <c r="EI33" s="169">
        <f>NORMSDIST(((EG33-EG$84)/EG$85))-0.5</f>
        <v>-0.04421326061644004</v>
      </c>
      <c r="EJ33" s="170">
        <f>AVERAGE(EI33,ED33)</f>
        <v>-0.002516646414647161</v>
      </c>
      <c r="EL33" s="112">
        <f>AVERAGE(EG33,EB33,DV33,DQ33,DL33,DG33,DB33,CW33,CQ33,CL33,CF33,CA33,BV33,BQ33,BL33,BF33,BA33,AV33,AQ33,AL33,AF33,AA33,V33,P33,K33,F33)</f>
        <v>95639.42307692308</v>
      </c>
      <c r="EM33" s="175">
        <f>AVERAGE(EH33,EC33,DW33,DR33,DM33,DH33,DC33,CX33,CR33,CM33,CG33,CB33,BW33,BR33,BM33,BG33,BB33,AW33,AR33,AM33,AG33,AB33,W33,Q33,L33,G33)</f>
        <v>95724.31346523961</v>
      </c>
      <c r="EN33" s="176">
        <f>AVERAGE(EI33,ED33,DX33,DS33,DN33,DI33,DD33,CY33,CS33,CH33,CC33,BX33,BS33,BN33,BH33,BC33,AX33,AS33,AN33,AH33,AC33,X33,R33,M33,H33)</f>
        <v>0.058297902633356</v>
      </c>
      <c r="EO33" s="164" t="s">
        <v>39</v>
      </c>
      <c r="EP33" s="165"/>
    </row>
    <row r="34" spans="1:146" ht="12.75">
      <c r="A34">
        <v>3</v>
      </c>
      <c r="B34" s="164" t="s">
        <v>78</v>
      </c>
      <c r="C34" s="165"/>
      <c r="D34" s="128">
        <v>0</v>
      </c>
      <c r="E34" s="174">
        <v>0</v>
      </c>
      <c r="F34" s="167">
        <f>D34-E34</f>
        <v>0</v>
      </c>
      <c r="G34" s="168">
        <f>(((D34+1)/(E34+1))-1)</f>
        <v>0</v>
      </c>
      <c r="H34" s="169">
        <f>NORMSDIST(((F34-F$84)/F$85))-0.5</f>
        <v>-0.09316814211660407</v>
      </c>
      <c r="I34" s="128">
        <v>0</v>
      </c>
      <c r="J34" s="174">
        <v>0</v>
      </c>
      <c r="K34" s="167">
        <f>I34-J34</f>
        <v>0</v>
      </c>
      <c r="L34" s="168">
        <f>(((I34+1)/(J34+1))-1)</f>
        <v>0</v>
      </c>
      <c r="M34" s="169">
        <f>NORMSDIST(((K34-K$84)/K$85))-0.5</f>
        <v>-0.06672158101492293</v>
      </c>
      <c r="N34" s="128">
        <v>0</v>
      </c>
      <c r="O34" s="174">
        <v>0</v>
      </c>
      <c r="P34" s="167">
        <f>N34-O34</f>
        <v>0</v>
      </c>
      <c r="Q34" s="168">
        <f>(((N34+1)/(O34+1))-1)</f>
        <v>0</v>
      </c>
      <c r="R34" s="169">
        <f>NORMSDIST(((P34-P$84)/P$85))-0.5</f>
        <v>0.18307611478619734</v>
      </c>
      <c r="S34" s="170">
        <f>AVERAGE(R34,M34,H34)</f>
        <v>0.007728797218223449</v>
      </c>
      <c r="T34" s="128">
        <v>0</v>
      </c>
      <c r="U34" s="174">
        <v>0</v>
      </c>
      <c r="V34" s="167">
        <f>T34-U34</f>
        <v>0</v>
      </c>
      <c r="W34" s="168">
        <f>(((T34+1)/(U34+1))-1)</f>
        <v>0</v>
      </c>
      <c r="X34" s="169">
        <f>NORMSDIST(((V34-V$84)/V$85))-0.5</f>
        <v>-0.02899321146102507</v>
      </c>
      <c r="Y34" s="128">
        <v>0</v>
      </c>
      <c r="Z34" s="174">
        <v>0</v>
      </c>
      <c r="AA34" s="167">
        <f>Y34-Z34</f>
        <v>0</v>
      </c>
      <c r="AB34" s="168">
        <f>(((Y34+1)/(Z34+1))-1)</f>
        <v>0</v>
      </c>
      <c r="AC34" s="169">
        <f>NORMSDIST(((AA34-AA$84)/AA$85))-0.5</f>
        <v>-0.13419970552004928</v>
      </c>
      <c r="AD34" s="128">
        <v>0</v>
      </c>
      <c r="AE34" s="174">
        <v>0</v>
      </c>
      <c r="AF34" s="167">
        <f>AD34-AE34</f>
        <v>0</v>
      </c>
      <c r="AG34" s="168">
        <f>(((AD34+1)/(AE34+1))-1)</f>
        <v>0</v>
      </c>
      <c r="AH34" s="169">
        <f>NORMSDIST(((AF34-AF$84)/AF$85))-0.5</f>
        <v>-0.13419970552004928</v>
      </c>
      <c r="AI34" s="170">
        <f>AVERAGE(AH34,AC34,X34)</f>
        <v>-0.09913087416704121</v>
      </c>
      <c r="AJ34" s="128">
        <v>0</v>
      </c>
      <c r="AK34" s="174">
        <v>0</v>
      </c>
      <c r="AL34" s="167">
        <f>AJ34-AK34</f>
        <v>0</v>
      </c>
      <c r="AM34" s="168">
        <f>(((AJ34+1)/(AK34+1))-1)</f>
        <v>0</v>
      </c>
      <c r="AN34" s="169">
        <f>NORMSDIST(((AL34-AL$84)/AL$85))-0.5</f>
        <v>0</v>
      </c>
      <c r="AO34" s="128">
        <v>1</v>
      </c>
      <c r="AP34" s="174">
        <v>1</v>
      </c>
      <c r="AQ34" s="167">
        <f>AO34-AP34</f>
        <v>0</v>
      </c>
      <c r="AR34" s="168">
        <f>(((AO34+1)/(AP34+1))-1)</f>
        <v>0</v>
      </c>
      <c r="AS34" s="169">
        <f>NORMSDIST(((AQ34-AQ$84)/AQ$85))-0.5</f>
        <v>-0.16749722894898544</v>
      </c>
      <c r="AT34" s="128">
        <v>0</v>
      </c>
      <c r="AU34" s="174">
        <v>0</v>
      </c>
      <c r="AV34" s="167">
        <f>AT34-AU34</f>
        <v>0</v>
      </c>
      <c r="AW34" s="168">
        <f>(((AT34+1)/(AU34+1))-1)</f>
        <v>0</v>
      </c>
      <c r="AX34" s="169">
        <f>NORMSDIST(((AV34-AV$84)/AV$85))-0.5</f>
        <v>-0.0716076268096214</v>
      </c>
      <c r="AY34" s="128">
        <v>0</v>
      </c>
      <c r="AZ34" s="174">
        <v>0</v>
      </c>
      <c r="BA34" s="167">
        <f>AY34-AZ34</f>
        <v>0</v>
      </c>
      <c r="BB34" s="168">
        <f>(((AY34+1)/(AZ34+1))-1)</f>
        <v>0</v>
      </c>
      <c r="BC34" s="169">
        <f>NORMSDIST(((BA34-BA$84)/BA$85))-0.5</f>
        <v>-0.059314259259181545</v>
      </c>
      <c r="BD34" s="128">
        <v>0</v>
      </c>
      <c r="BE34" s="174">
        <v>0</v>
      </c>
      <c r="BF34" s="167">
        <f>BD34-BE34</f>
        <v>0</v>
      </c>
      <c r="BG34" s="168">
        <f>(((BD34+1)/(BE34+1))-1)</f>
        <v>0</v>
      </c>
      <c r="BH34" s="169">
        <f>NORMSDIST(((BF34-BF$84)/BF$85))-0.5</f>
        <v>0.06529146962938037</v>
      </c>
      <c r="BI34" s="170">
        <f>AVERAGE(BH34,BC34,AX34,AS34,AN34)</f>
        <v>-0.0466255290776816</v>
      </c>
      <c r="BJ34" s="128">
        <v>0</v>
      </c>
      <c r="BK34" s="174">
        <v>0</v>
      </c>
      <c r="BL34" s="167">
        <f>BJ34-BK34</f>
        <v>0</v>
      </c>
      <c r="BM34" s="168">
        <f>(((BJ34+1)/(BK34+1))-1)</f>
        <v>0</v>
      </c>
      <c r="BN34" s="169">
        <f>NORMSDIST(((BL34-BL$84)/BL$85))-0.5</f>
        <v>-0.045963722372012406</v>
      </c>
      <c r="BO34" s="128">
        <v>1</v>
      </c>
      <c r="BP34" s="174">
        <v>1</v>
      </c>
      <c r="BQ34" s="167">
        <f>BO34-BP34</f>
        <v>0</v>
      </c>
      <c r="BR34" s="168">
        <f>(((BO34+1)/(BP34+1))-1)</f>
        <v>0</v>
      </c>
      <c r="BS34" s="169">
        <f>NORMSDIST(((BQ34-BQ$84)/BQ$85))-0.5</f>
        <v>-0.06529146962938037</v>
      </c>
      <c r="BT34" s="128">
        <v>1</v>
      </c>
      <c r="BU34" s="174">
        <v>1</v>
      </c>
      <c r="BV34" s="167">
        <f>BT34-BU34</f>
        <v>0</v>
      </c>
      <c r="BW34" s="168">
        <f>(((BT34+1)/(BU34+1))-1)</f>
        <v>0</v>
      </c>
      <c r="BX34" s="169">
        <f>NORMSDIST(((BV34-BV$84)/BV$85))-0.5</f>
        <v>-0.08032352927732433</v>
      </c>
      <c r="BY34" s="128">
        <v>0</v>
      </c>
      <c r="BZ34" s="174">
        <v>0</v>
      </c>
      <c r="CA34" s="167">
        <f>BY34-BZ34</f>
        <v>0</v>
      </c>
      <c r="CB34" s="168">
        <f>(((BY34+1)/(BZ34+1))-1)</f>
        <v>0</v>
      </c>
      <c r="CC34" s="169">
        <f>NORMSDIST(((CA34-CA$84)/CA$85))-0.5</f>
        <v>-0.06529146962938037</v>
      </c>
      <c r="CD34" s="128">
        <v>1</v>
      </c>
      <c r="CE34" s="174">
        <v>1</v>
      </c>
      <c r="CF34" s="167">
        <f>CD34-CE34</f>
        <v>0</v>
      </c>
      <c r="CG34" s="168">
        <f>(((CD34+1)/(CE34+1))-1)</f>
        <v>0</v>
      </c>
      <c r="CH34" s="169">
        <f>NORMSDIST(((CF34-CF$84)/CF$85))-0.5</f>
        <v>-0.10463871990970536</v>
      </c>
      <c r="CI34" s="170">
        <f>AVERAGE(CH34,CC34,BX34,BS34,BN34)</f>
        <v>-0.07230178216356056</v>
      </c>
      <c r="CJ34" s="128">
        <v>1</v>
      </c>
      <c r="CK34" s="174">
        <v>1</v>
      </c>
      <c r="CL34" s="167">
        <f>CJ34-CK34</f>
        <v>0</v>
      </c>
      <c r="CM34" s="168">
        <f>(((CJ34+1)/(CK34+1))-1)</f>
        <v>0</v>
      </c>
      <c r="CN34" s="169" t="e">
        <f>NORMSDIST(((CL34-CL$84)/CL$85))-0.5</f>
        <v>#DIV/0!</v>
      </c>
      <c r="CO34" s="128">
        <v>1</v>
      </c>
      <c r="CP34" s="174">
        <v>0</v>
      </c>
      <c r="CQ34" s="167">
        <f>CO34-CP34</f>
        <v>1</v>
      </c>
      <c r="CR34" s="168">
        <f>(((CO34+0.01)/(CP34+0.01))-1)</f>
        <v>100</v>
      </c>
      <c r="CS34" s="169">
        <f>NORMSDIST(((CQ34-CQ$84)/CQ$85))-0.5</f>
        <v>0.4878303270060337</v>
      </c>
      <c r="CT34" s="170">
        <f>AVERAGE(CS34)</f>
        <v>0.4878303270060337</v>
      </c>
      <c r="CU34" s="128">
        <v>0</v>
      </c>
      <c r="CV34" s="174">
        <v>0</v>
      </c>
      <c r="CW34" s="167">
        <f>CU34-CV34</f>
        <v>0</v>
      </c>
      <c r="CX34" s="168">
        <f>(((CU34+1)/(CV34+1))-1)</f>
        <v>0</v>
      </c>
      <c r="CY34" s="169">
        <f>NORMSDIST(((CW34-CW$84)/CW$85))-0.5</f>
        <v>-0.06676307239891671</v>
      </c>
      <c r="CZ34" s="128">
        <v>0</v>
      </c>
      <c r="DA34" s="174">
        <v>0</v>
      </c>
      <c r="DB34" s="167">
        <f>CZ34-DA34</f>
        <v>0</v>
      </c>
      <c r="DC34" s="168">
        <f>(((CZ34+1)/(DA34+1))-1)</f>
        <v>0</v>
      </c>
      <c r="DD34" s="169">
        <f>NORMSDIST(((DB34-DB$84)/DB$85))-0.5</f>
        <v>-0.0530908735131177</v>
      </c>
      <c r="DE34" s="128">
        <v>0</v>
      </c>
      <c r="DF34" s="174">
        <v>0</v>
      </c>
      <c r="DG34" s="167">
        <f>DE34-DF34</f>
        <v>0</v>
      </c>
      <c r="DH34" s="168">
        <f>(((DE34+1)/(DF34+1))-1)</f>
        <v>0</v>
      </c>
      <c r="DI34" s="169">
        <f>NORMSDIST(((DG34-DG$84)/DG$85))-0.5</f>
        <v>-0.10929851091967663</v>
      </c>
      <c r="DJ34" s="128">
        <v>0</v>
      </c>
      <c r="DK34" s="174">
        <v>0</v>
      </c>
      <c r="DL34" s="167">
        <f>DJ34-DK34</f>
        <v>0</v>
      </c>
      <c r="DM34" s="168">
        <f>(((DJ34+1)/(DK34+1))-1)</f>
        <v>0</v>
      </c>
      <c r="DN34" s="169">
        <f>NORMSDIST(((DL34-DL$84)/DL$85))-0.5</f>
        <v>-0.05465649203645501</v>
      </c>
      <c r="DO34" s="128">
        <v>0</v>
      </c>
      <c r="DP34" s="174">
        <v>0</v>
      </c>
      <c r="DQ34" s="167">
        <f>DO34-DP34</f>
        <v>0</v>
      </c>
      <c r="DR34" s="168">
        <f>(((DO34+1)/(DP34+1))-1)</f>
        <v>0</v>
      </c>
      <c r="DS34" s="169">
        <f>NORMSDIST(((DQ34-DQ$84)/DQ$85))-0.5</f>
        <v>0.00019819923204855705</v>
      </c>
      <c r="DT34" s="128">
        <v>0</v>
      </c>
      <c r="DU34" s="174">
        <v>0</v>
      </c>
      <c r="DV34" s="167">
        <f>DT34-DU34</f>
        <v>0</v>
      </c>
      <c r="DW34" s="168">
        <f>(((DT34+1)/(DU34+1))-1)</f>
        <v>0</v>
      </c>
      <c r="DX34" s="169">
        <f>NORMSDIST(((DV34-DV$84)/DV$85))-0.5</f>
        <v>-0.093772295626533</v>
      </c>
      <c r="DY34" s="170">
        <f>AVERAGE(DX34,DS34,DN34,DI34,DD34,CY34)</f>
        <v>-0.06289717421044175</v>
      </c>
      <c r="DZ34" s="128">
        <v>12338</v>
      </c>
      <c r="EA34" s="174">
        <v>11000</v>
      </c>
      <c r="EB34" s="167">
        <f>DZ34-EA34</f>
        <v>1338</v>
      </c>
      <c r="EC34" s="168">
        <f>(((DZ34+1)/(EA34+1))-1)</f>
        <v>0.12162530679029171</v>
      </c>
      <c r="ED34" s="169">
        <f>NORMSDIST(((EB34-EB$84)/EB$85))-0.5</f>
        <v>0.2092495400434803</v>
      </c>
      <c r="EE34" s="171">
        <v>0</v>
      </c>
      <c r="EF34" s="174">
        <v>0</v>
      </c>
      <c r="EG34" s="167">
        <f>EE34-EF34</f>
        <v>0</v>
      </c>
      <c r="EH34" s="168">
        <f>(((EE34+1)/(EF34+1))-1)</f>
        <v>0</v>
      </c>
      <c r="EI34" s="169">
        <f>NORMSDIST(((EG34-EG$84)/EG$85))-0.5</f>
        <v>-0.04421326061644004</v>
      </c>
      <c r="EJ34" s="170">
        <f>AVERAGE(EI34,ED34)</f>
        <v>0.08251813971352012</v>
      </c>
      <c r="EL34" s="112">
        <f>AVERAGE(EG34,EB34,DV34,DQ34,DL34,DG34,DB34,CW34,CQ34,CL34,CF34,CA34,BV34,BQ34,BL34,BF34,BA34,AV34,AQ34,AL34,AF34,AA34,V34,P34,K34,F34)</f>
        <v>51.5</v>
      </c>
      <c r="EM34" s="175">
        <f>AVERAGE(EH34,EC34,DW34,DR34,DM34,DH34,DC34,CX34,CR34,CM34,CG34,CB34,BW34,BR34,BM34,BG34,BB34,AW34,AR34,AM34,AG34,AB34,W34,Q34,L34,G34)</f>
        <v>3.8508317425688574</v>
      </c>
      <c r="EN34" s="176">
        <f>AVERAGE(EI34,ED34,DX34,DS34,DN34,DI34,DD34,CY34,CS34,CH34,CC34,BX34,BS34,BN34,BH34,BC34,AX34,AS34,AN34,AH34,AC34,X34,R34,M34,H34)</f>
        <v>-0.023734369035289627</v>
      </c>
      <c r="EO34" s="164" t="s">
        <v>78</v>
      </c>
      <c r="EP34" s="165"/>
    </row>
    <row r="35" spans="1:146" ht="12.75">
      <c r="A35">
        <v>3</v>
      </c>
      <c r="B35" s="164" t="s">
        <v>68</v>
      </c>
      <c r="C35" s="165"/>
      <c r="D35" s="128">
        <v>0</v>
      </c>
      <c r="E35" s="174">
        <v>0</v>
      </c>
      <c r="F35" s="167">
        <f>D35-E35</f>
        <v>0</v>
      </c>
      <c r="G35" s="168">
        <f>(((D35+1)/(E35+1))-1)</f>
        <v>0</v>
      </c>
      <c r="H35" s="169">
        <f>NORMSDIST(((F35-F$84)/F$85))-0.5</f>
        <v>-0.09316814211660407</v>
      </c>
      <c r="I35" s="128">
        <v>0</v>
      </c>
      <c r="J35" s="174">
        <v>0</v>
      </c>
      <c r="K35" s="167">
        <f>I35-J35</f>
        <v>0</v>
      </c>
      <c r="L35" s="168">
        <f>(((I35+1)/(J35+1))-1)</f>
        <v>0</v>
      </c>
      <c r="M35" s="169">
        <f>NORMSDIST(((K35-K$84)/K$85))-0.5</f>
        <v>-0.06672158101492293</v>
      </c>
      <c r="N35" s="128">
        <v>0</v>
      </c>
      <c r="O35" s="174">
        <v>0</v>
      </c>
      <c r="P35" s="167">
        <f>N35-O35</f>
        <v>0</v>
      </c>
      <c r="Q35" s="168">
        <f>(((N35+1)/(O35+1))-1)</f>
        <v>0</v>
      </c>
      <c r="R35" s="169">
        <f>NORMSDIST(((P35-P$84)/P$85))-0.5</f>
        <v>0.18307611478619734</v>
      </c>
      <c r="S35" s="170">
        <f>AVERAGE(R35,M35,H35)</f>
        <v>0.007728797218223449</v>
      </c>
      <c r="T35" s="128">
        <v>0</v>
      </c>
      <c r="U35" s="174">
        <v>0</v>
      </c>
      <c r="V35" s="167">
        <f>T35-U35</f>
        <v>0</v>
      </c>
      <c r="W35" s="168">
        <f>(((T35+1)/(U35+1))-1)</f>
        <v>0</v>
      </c>
      <c r="X35" s="169">
        <f>NORMSDIST(((V35-V$84)/V$85))-0.5</f>
        <v>-0.02899321146102507</v>
      </c>
      <c r="Y35" s="128">
        <v>0</v>
      </c>
      <c r="Z35" s="174">
        <v>0</v>
      </c>
      <c r="AA35" s="167">
        <f>Y35-Z35</f>
        <v>0</v>
      </c>
      <c r="AB35" s="168">
        <f>(((Y35+1)/(Z35+1))-1)</f>
        <v>0</v>
      </c>
      <c r="AC35" s="169">
        <f>NORMSDIST(((AA35-AA$84)/AA$85))-0.5</f>
        <v>-0.13419970552004928</v>
      </c>
      <c r="AD35" s="128">
        <v>0</v>
      </c>
      <c r="AE35" s="174">
        <v>0</v>
      </c>
      <c r="AF35" s="167">
        <f>AD35-AE35</f>
        <v>0</v>
      </c>
      <c r="AG35" s="168">
        <f>(((AD35+1)/(AE35+1))-1)</f>
        <v>0</v>
      </c>
      <c r="AH35" s="169">
        <f>NORMSDIST(((AF35-AF$84)/AF$85))-0.5</f>
        <v>-0.13419970552004928</v>
      </c>
      <c r="AI35" s="170">
        <f>AVERAGE(AH35,AC35,X35)</f>
        <v>-0.09913087416704121</v>
      </c>
      <c r="AJ35" s="128">
        <v>0</v>
      </c>
      <c r="AK35" s="174">
        <v>0</v>
      </c>
      <c r="AL35" s="167">
        <f>AJ35-AK35</f>
        <v>0</v>
      </c>
      <c r="AM35" s="168">
        <f>(((AJ35+1)/(AK35+1))-1)</f>
        <v>0</v>
      </c>
      <c r="AN35" s="169">
        <f>NORMSDIST(((AL35-AL$84)/AL$85))-0.5</f>
        <v>0</v>
      </c>
      <c r="AO35" s="128">
        <v>0</v>
      </c>
      <c r="AP35" s="174">
        <v>0</v>
      </c>
      <c r="AQ35" s="167">
        <f>AO35-AP35</f>
        <v>0</v>
      </c>
      <c r="AR35" s="168">
        <f>(((AO35+1)/(AP35+1))-1)</f>
        <v>0</v>
      </c>
      <c r="AS35" s="169">
        <f>NORMSDIST(((AQ35-AQ$84)/AQ$85))-0.5</f>
        <v>-0.16749722894898544</v>
      </c>
      <c r="AT35" s="128">
        <v>0</v>
      </c>
      <c r="AU35" s="174">
        <v>0</v>
      </c>
      <c r="AV35" s="167">
        <f>AT35-AU35</f>
        <v>0</v>
      </c>
      <c r="AW35" s="168">
        <f>(((AT35+1)/(AU35+1))-1)</f>
        <v>0</v>
      </c>
      <c r="AX35" s="169">
        <f>NORMSDIST(((AV35-AV$84)/AV$85))-0.5</f>
        <v>-0.0716076268096214</v>
      </c>
      <c r="AY35" s="128">
        <v>0</v>
      </c>
      <c r="AZ35" s="174">
        <v>0</v>
      </c>
      <c r="BA35" s="167">
        <f>AY35-AZ35</f>
        <v>0</v>
      </c>
      <c r="BB35" s="168">
        <f>(((AY35+1)/(AZ35+1))-1)</f>
        <v>0</v>
      </c>
      <c r="BC35" s="169">
        <f>NORMSDIST(((BA35-BA$84)/BA$85))-0.5</f>
        <v>-0.059314259259181545</v>
      </c>
      <c r="BD35" s="128">
        <v>0</v>
      </c>
      <c r="BE35" s="174">
        <v>0</v>
      </c>
      <c r="BF35" s="167">
        <f>BD35-BE35</f>
        <v>0</v>
      </c>
      <c r="BG35" s="168">
        <f>(((BD35+1)/(BE35+1))-1)</f>
        <v>0</v>
      </c>
      <c r="BH35" s="169">
        <f>NORMSDIST(((BF35-BF$84)/BF$85))-0.5</f>
        <v>0.06529146962938037</v>
      </c>
      <c r="BI35" s="170">
        <f>AVERAGE(BH35,BC35,AX35,AS35,AN35)</f>
        <v>-0.0466255290776816</v>
      </c>
      <c r="BJ35" s="128">
        <v>0</v>
      </c>
      <c r="BK35" s="174">
        <v>0</v>
      </c>
      <c r="BL35" s="167">
        <f>BJ35-BK35</f>
        <v>0</v>
      </c>
      <c r="BM35" s="168">
        <f>(((BJ35+1)/(BK35+1))-1)</f>
        <v>0</v>
      </c>
      <c r="BN35" s="169">
        <f>NORMSDIST(((BL35-BL$84)/BL$85))-0.5</f>
        <v>-0.045963722372012406</v>
      </c>
      <c r="BO35" s="128">
        <v>1</v>
      </c>
      <c r="BP35" s="174">
        <v>1</v>
      </c>
      <c r="BQ35" s="167">
        <f>BO35-BP35</f>
        <v>0</v>
      </c>
      <c r="BR35" s="168">
        <f>(((BO35+1)/(BP35+1))-1)</f>
        <v>0</v>
      </c>
      <c r="BS35" s="169">
        <f>NORMSDIST(((BQ35-BQ$84)/BQ$85))-0.5</f>
        <v>-0.06529146962938037</v>
      </c>
      <c r="BT35" s="128">
        <v>0</v>
      </c>
      <c r="BU35" s="174">
        <v>0</v>
      </c>
      <c r="BV35" s="167">
        <f>BT35-BU35</f>
        <v>0</v>
      </c>
      <c r="BW35" s="168">
        <f>(((BT35+1)/(BU35+1))-1)</f>
        <v>0</v>
      </c>
      <c r="BX35" s="169">
        <f>NORMSDIST(((BV35-BV$84)/BV$85))-0.5</f>
        <v>-0.08032352927732433</v>
      </c>
      <c r="BY35" s="128">
        <v>0</v>
      </c>
      <c r="BZ35" s="174">
        <v>0</v>
      </c>
      <c r="CA35" s="167">
        <f>BY35-BZ35</f>
        <v>0</v>
      </c>
      <c r="CB35" s="168">
        <f>(((BY35+1)/(BZ35+1))-1)</f>
        <v>0</v>
      </c>
      <c r="CC35" s="169">
        <f>NORMSDIST(((CA35-CA$84)/CA$85))-0.5</f>
        <v>-0.06529146962938037</v>
      </c>
      <c r="CD35" s="128">
        <v>0</v>
      </c>
      <c r="CE35" s="174">
        <v>0</v>
      </c>
      <c r="CF35" s="167">
        <f>CD35-CE35</f>
        <v>0</v>
      </c>
      <c r="CG35" s="168">
        <f>(((CD35+1)/(CE35+1))-1)</f>
        <v>0</v>
      </c>
      <c r="CH35" s="169">
        <f>NORMSDIST(((CF35-CF$84)/CF$85))-0.5</f>
        <v>-0.10463871990970536</v>
      </c>
      <c r="CI35" s="170">
        <f>AVERAGE(CH35,CC35,BX35,BS35,BN35)</f>
        <v>-0.07230178216356056</v>
      </c>
      <c r="CJ35" s="128">
        <v>1</v>
      </c>
      <c r="CK35" s="174">
        <v>1</v>
      </c>
      <c r="CL35" s="167">
        <f>CJ35-CK35</f>
        <v>0</v>
      </c>
      <c r="CM35" s="168">
        <f>(((CJ35+1)/(CK35+1))-1)</f>
        <v>0</v>
      </c>
      <c r="CN35" s="169" t="e">
        <f>NORMSDIST(((CL35-CL$84)/CL$85))-0.5</f>
        <v>#DIV/0!</v>
      </c>
      <c r="CO35" s="128">
        <v>0</v>
      </c>
      <c r="CP35" s="174">
        <v>0</v>
      </c>
      <c r="CQ35" s="167">
        <f>CO35-CP35</f>
        <v>0</v>
      </c>
      <c r="CR35" s="168">
        <f>(((CO35+0.01)/(CP35+0.01))-1)</f>
        <v>0</v>
      </c>
      <c r="CS35" s="169">
        <f>NORMSDIST(((CQ35-CQ$84)/CQ$85))-0.5</f>
        <v>-0.09034648986440424</v>
      </c>
      <c r="CT35" s="170">
        <f>AVERAGE(CS35)</f>
        <v>-0.09034648986440424</v>
      </c>
      <c r="CU35" s="128">
        <v>0</v>
      </c>
      <c r="CV35" s="174">
        <v>0</v>
      </c>
      <c r="CW35" s="167">
        <f>CU35-CV35</f>
        <v>0</v>
      </c>
      <c r="CX35" s="168">
        <f>(((CU35+1)/(CV35+1))-1)</f>
        <v>0</v>
      </c>
      <c r="CY35" s="169">
        <f>NORMSDIST(((CW35-CW$84)/CW$85))-0.5</f>
        <v>-0.06676307239891671</v>
      </c>
      <c r="CZ35" s="128">
        <v>0</v>
      </c>
      <c r="DA35" s="174">
        <v>0</v>
      </c>
      <c r="DB35" s="167">
        <f>CZ35-DA35</f>
        <v>0</v>
      </c>
      <c r="DC35" s="168">
        <f>(((CZ35+1)/(DA35+1))-1)</f>
        <v>0</v>
      </c>
      <c r="DD35" s="169">
        <f>NORMSDIST(((DB35-DB$84)/DB$85))-0.5</f>
        <v>-0.0530908735131177</v>
      </c>
      <c r="DE35" s="128">
        <v>0</v>
      </c>
      <c r="DF35" s="174">
        <v>0</v>
      </c>
      <c r="DG35" s="167">
        <f>DE35-DF35</f>
        <v>0</v>
      </c>
      <c r="DH35" s="168">
        <f>(((DE35+1)/(DF35+1))-1)</f>
        <v>0</v>
      </c>
      <c r="DI35" s="169">
        <f>NORMSDIST(((DG35-DG$84)/DG$85))-0.5</f>
        <v>-0.10929851091967663</v>
      </c>
      <c r="DJ35" s="128">
        <v>0</v>
      </c>
      <c r="DK35" s="174">
        <v>0</v>
      </c>
      <c r="DL35" s="167">
        <f>DJ35-DK35</f>
        <v>0</v>
      </c>
      <c r="DM35" s="168">
        <f>(((DJ35+1)/(DK35+1))-1)</f>
        <v>0</v>
      </c>
      <c r="DN35" s="169">
        <f>NORMSDIST(((DL35-DL$84)/DL$85))-0.5</f>
        <v>-0.05465649203645501</v>
      </c>
      <c r="DO35" s="128">
        <v>0</v>
      </c>
      <c r="DP35" s="174">
        <v>0</v>
      </c>
      <c r="DQ35" s="167">
        <f>DO35-DP35</f>
        <v>0</v>
      </c>
      <c r="DR35" s="168">
        <f>(((DO35+1)/(DP35+1))-1)</f>
        <v>0</v>
      </c>
      <c r="DS35" s="169">
        <f>NORMSDIST(((DQ35-DQ$84)/DQ$85))-0.5</f>
        <v>0.00019819923204855705</v>
      </c>
      <c r="DT35" s="128">
        <v>0</v>
      </c>
      <c r="DU35" s="174">
        <v>0</v>
      </c>
      <c r="DV35" s="167">
        <f>DT35-DU35</f>
        <v>0</v>
      </c>
      <c r="DW35" s="168">
        <f>(((DT35+1)/(DU35+1))-1)</f>
        <v>0</v>
      </c>
      <c r="DX35" s="169">
        <f>NORMSDIST(((DV35-DV$84)/DV$85))-0.5</f>
        <v>-0.093772295626533</v>
      </c>
      <c r="DY35" s="170">
        <f>AVERAGE(DX35,DS35,DN35,DI35,DD35,CY35)</f>
        <v>-0.06289717421044175</v>
      </c>
      <c r="DZ35" s="128">
        <v>1084</v>
      </c>
      <c r="EA35" s="174">
        <v>1514</v>
      </c>
      <c r="EB35" s="167">
        <f>DZ35-EA35</f>
        <v>-430</v>
      </c>
      <c r="EC35" s="168">
        <f>(((DZ35+1)/(EA35+1))-1)</f>
        <v>-0.2838283828382838</v>
      </c>
      <c r="ED35" s="169">
        <f>NORMSDIST(((EB35-EB$84)/EB$85))-0.5</f>
        <v>0.12747166724036796</v>
      </c>
      <c r="EE35" s="171">
        <v>0</v>
      </c>
      <c r="EF35" s="174">
        <v>0</v>
      </c>
      <c r="EG35" s="167">
        <f>EE35-EF35</f>
        <v>0</v>
      </c>
      <c r="EH35" s="168">
        <f>(((EE35+1)/(EF35+1))-1)</f>
        <v>0</v>
      </c>
      <c r="EI35" s="169">
        <f>NORMSDIST(((EG35-EG$84)/EG$85))-0.5</f>
        <v>-0.04421326061644004</v>
      </c>
      <c r="EJ35" s="170">
        <f>AVERAGE(EI35,ED35)</f>
        <v>0.04162920331196396</v>
      </c>
      <c r="EL35" s="112">
        <f>AVERAGE(EG35,EB35,DV35,DQ35,DL35,DG35,DB35,CW35,CQ35,CL35,CF35,CA35,BV35,BQ35,BL35,BF35,BA35,AV35,AQ35,AL35,AF35,AA35,V35,P35,K35,F35)</f>
        <v>-16.53846153846154</v>
      </c>
      <c r="EM35" s="175">
        <f>AVERAGE(EH35,EC35,DW35,DR35,DM35,DH35,DC35,CX35,CR35,CM35,CG35,CB35,BW35,BR35,BM35,BG35,BB35,AW35,AR35,AM35,AG35,AB35,W35,Q35,L35,G35)</f>
        <v>-0.010916476263010916</v>
      </c>
      <c r="EN35" s="176">
        <f>AVERAGE(EI35,ED35,DX35,DS35,DN35,DI35,DD35,CY35,CS35,CH35,CC35,BX35,BS35,BN35,BH35,BC35,AX35,AS35,AN35,AH35,AC35,X35,R35,M35,H35)</f>
        <v>-0.050132556622231636</v>
      </c>
      <c r="EO35" s="164" t="s">
        <v>68</v>
      </c>
      <c r="EP35" s="165"/>
    </row>
    <row r="36" spans="1:146" ht="12.75">
      <c r="A36">
        <v>3</v>
      </c>
      <c r="B36" s="164" t="s">
        <v>50</v>
      </c>
      <c r="C36" s="165"/>
      <c r="D36" s="128">
        <v>1</v>
      </c>
      <c r="E36" s="174">
        <v>1</v>
      </c>
      <c r="F36" s="167">
        <f>D36-E36</f>
        <v>0</v>
      </c>
      <c r="G36" s="168">
        <f>(((D36+1)/(E36+1))-1)</f>
        <v>0</v>
      </c>
      <c r="H36" s="169">
        <f>NORMSDIST(((F36-F$84)/F$85))-0.5</f>
        <v>-0.09316814211660407</v>
      </c>
      <c r="I36" s="128">
        <v>1</v>
      </c>
      <c r="J36" s="174">
        <v>3</v>
      </c>
      <c r="K36" s="167">
        <f>I36-J36</f>
        <v>-2</v>
      </c>
      <c r="L36" s="168">
        <f>(((I36+1)/(J36+1))-1)</f>
        <v>-0.5</v>
      </c>
      <c r="M36" s="169">
        <f>NORMSDIST(((K36-K$84)/K$85))-0.5</f>
        <v>-0.39107148612447035</v>
      </c>
      <c r="N36" s="128">
        <v>0</v>
      </c>
      <c r="O36" s="174">
        <v>0</v>
      </c>
      <c r="P36" s="167">
        <f>N36-O36</f>
        <v>0</v>
      </c>
      <c r="Q36" s="168">
        <f>(((N36+1)/(O36+1))-1)</f>
        <v>0</v>
      </c>
      <c r="R36" s="169">
        <f>NORMSDIST(((P36-P$84)/P$85))-0.5</f>
        <v>0.18307611478619734</v>
      </c>
      <c r="S36" s="170">
        <f>AVERAGE(R36,M36,H36)</f>
        <v>-0.10038783781829236</v>
      </c>
      <c r="T36" s="128">
        <v>1</v>
      </c>
      <c r="U36" s="174">
        <v>1</v>
      </c>
      <c r="V36" s="167">
        <f>T36-U36</f>
        <v>0</v>
      </c>
      <c r="W36" s="168">
        <f>(((T36+1)/(U36+1))-1)</f>
        <v>0</v>
      </c>
      <c r="X36" s="169">
        <f>NORMSDIST(((V36-V$84)/V$85))-0.5</f>
        <v>-0.02899321146102507</v>
      </c>
      <c r="Y36" s="128">
        <v>1</v>
      </c>
      <c r="Z36" s="174">
        <v>1</v>
      </c>
      <c r="AA36" s="167">
        <f>Y36-Z36</f>
        <v>0</v>
      </c>
      <c r="AB36" s="168">
        <f>(((Y36+1)/(Z36+1))-1)</f>
        <v>0</v>
      </c>
      <c r="AC36" s="169">
        <f>NORMSDIST(((AA36-AA$84)/AA$85))-0.5</f>
        <v>-0.13419970552004928</v>
      </c>
      <c r="AD36" s="128">
        <v>0</v>
      </c>
      <c r="AE36" s="174">
        <v>0</v>
      </c>
      <c r="AF36" s="167">
        <f>AD36-AE36</f>
        <v>0</v>
      </c>
      <c r="AG36" s="168">
        <f>(((AD36+1)/(AE36+1))-1)</f>
        <v>0</v>
      </c>
      <c r="AH36" s="169">
        <f>NORMSDIST(((AF36-AF$84)/AF$85))-0.5</f>
        <v>-0.13419970552004928</v>
      </c>
      <c r="AI36" s="170">
        <f>AVERAGE(AH36,AC36,X36)</f>
        <v>-0.09913087416704121</v>
      </c>
      <c r="AJ36" s="128">
        <v>0</v>
      </c>
      <c r="AK36" s="174">
        <v>0</v>
      </c>
      <c r="AL36" s="167">
        <f>AJ36-AK36</f>
        <v>0</v>
      </c>
      <c r="AM36" s="168">
        <f>(((AJ36+1)/(AK36+1))-1)</f>
        <v>0</v>
      </c>
      <c r="AN36" s="169">
        <f>NORMSDIST(((AL36-AL$84)/AL$85))-0.5</f>
        <v>0</v>
      </c>
      <c r="AO36" s="128">
        <v>1</v>
      </c>
      <c r="AP36" s="174">
        <v>1</v>
      </c>
      <c r="AQ36" s="167">
        <f>AO36-AP36</f>
        <v>0</v>
      </c>
      <c r="AR36" s="168">
        <f>(((AO36+1)/(AP36+1))-1)</f>
        <v>0</v>
      </c>
      <c r="AS36" s="169">
        <f>NORMSDIST(((AQ36-AQ$84)/AQ$85))-0.5</f>
        <v>-0.16749722894898544</v>
      </c>
      <c r="AT36" s="128">
        <v>0</v>
      </c>
      <c r="AU36" s="174">
        <v>0</v>
      </c>
      <c r="AV36" s="167">
        <f>AT36-AU36</f>
        <v>0</v>
      </c>
      <c r="AW36" s="168">
        <f>(((AT36+1)/(AU36+1))-1)</f>
        <v>0</v>
      </c>
      <c r="AX36" s="169">
        <f>NORMSDIST(((AV36-AV$84)/AV$85))-0.5</f>
        <v>-0.0716076268096214</v>
      </c>
      <c r="AY36" s="128">
        <v>0</v>
      </c>
      <c r="AZ36" s="174">
        <v>0</v>
      </c>
      <c r="BA36" s="167">
        <f>AY36-AZ36</f>
        <v>0</v>
      </c>
      <c r="BB36" s="168">
        <f>(((AY36+1)/(AZ36+1))-1)</f>
        <v>0</v>
      </c>
      <c r="BC36" s="169">
        <f>NORMSDIST(((BA36-BA$84)/BA$85))-0.5</f>
        <v>-0.059314259259181545</v>
      </c>
      <c r="BD36" s="128">
        <v>0</v>
      </c>
      <c r="BE36" s="174">
        <v>0</v>
      </c>
      <c r="BF36" s="167">
        <f>BD36-BE36</f>
        <v>0</v>
      </c>
      <c r="BG36" s="168">
        <f>(((BD36+1)/(BE36+1))-1)</f>
        <v>0</v>
      </c>
      <c r="BH36" s="169">
        <f>NORMSDIST(((BF36-BF$84)/BF$85))-0.5</f>
        <v>0.06529146962938037</v>
      </c>
      <c r="BI36" s="170">
        <f>AVERAGE(BH36,BC36,AX36,AS36,AN36)</f>
        <v>-0.0466255290776816</v>
      </c>
      <c r="BJ36" s="128">
        <v>0</v>
      </c>
      <c r="BK36" s="174">
        <v>0</v>
      </c>
      <c r="BL36" s="167">
        <f>BJ36-BK36</f>
        <v>0</v>
      </c>
      <c r="BM36" s="168">
        <f>(((BJ36+1)/(BK36+1))-1)</f>
        <v>0</v>
      </c>
      <c r="BN36" s="169">
        <f>NORMSDIST(((BL36-BL$84)/BL$85))-0.5</f>
        <v>-0.045963722372012406</v>
      </c>
      <c r="BO36" s="128">
        <v>1</v>
      </c>
      <c r="BP36" s="174">
        <v>1</v>
      </c>
      <c r="BQ36" s="167">
        <f>BO36-BP36</f>
        <v>0</v>
      </c>
      <c r="BR36" s="168">
        <f>(((BO36+1)/(BP36+1))-1)</f>
        <v>0</v>
      </c>
      <c r="BS36" s="169">
        <f>NORMSDIST(((BQ36-BQ$84)/BQ$85))-0.5</f>
        <v>-0.06529146962938037</v>
      </c>
      <c r="BT36" s="128">
        <v>1</v>
      </c>
      <c r="BU36" s="174">
        <v>1</v>
      </c>
      <c r="BV36" s="167">
        <f>BT36-BU36</f>
        <v>0</v>
      </c>
      <c r="BW36" s="168">
        <f>(((BT36+1)/(BU36+1))-1)</f>
        <v>0</v>
      </c>
      <c r="BX36" s="169">
        <f>NORMSDIST(((BV36-BV$84)/BV$85))-0.5</f>
        <v>-0.08032352927732433</v>
      </c>
      <c r="BY36" s="128">
        <v>0</v>
      </c>
      <c r="BZ36" s="174">
        <v>0</v>
      </c>
      <c r="CA36" s="167">
        <f>BY36-BZ36</f>
        <v>0</v>
      </c>
      <c r="CB36" s="168">
        <f>(((BY36+1)/(BZ36+1))-1)</f>
        <v>0</v>
      </c>
      <c r="CC36" s="169">
        <f>NORMSDIST(((CA36-CA$84)/CA$85))-0.5</f>
        <v>-0.06529146962938037</v>
      </c>
      <c r="CD36" s="128">
        <v>1</v>
      </c>
      <c r="CE36" s="174">
        <v>1</v>
      </c>
      <c r="CF36" s="167">
        <f>CD36-CE36</f>
        <v>0</v>
      </c>
      <c r="CG36" s="168">
        <f>(((CD36+1)/(CE36+1))-1)</f>
        <v>0</v>
      </c>
      <c r="CH36" s="169">
        <f>NORMSDIST(((CF36-CF$84)/CF$85))-0.5</f>
        <v>-0.10463871990970536</v>
      </c>
      <c r="CI36" s="170">
        <f>AVERAGE(CH36,CC36,BX36,BS36,BN36)</f>
        <v>-0.07230178216356056</v>
      </c>
      <c r="CJ36" s="128">
        <v>0</v>
      </c>
      <c r="CK36" s="174"/>
      <c r="CL36" s="167">
        <f>CJ36-CK36</f>
        <v>0</v>
      </c>
      <c r="CM36" s="168">
        <f>(((CJ36+1)/(CK36+1))-1)</f>
        <v>0</v>
      </c>
      <c r="CN36" s="169" t="e">
        <f>NORMSDIST(((CL36-CL$84)/CL$85))-0.5</f>
        <v>#DIV/0!</v>
      </c>
      <c r="CO36" s="128">
        <v>0</v>
      </c>
      <c r="CP36" s="174">
        <v>0</v>
      </c>
      <c r="CQ36" s="167">
        <f>CO36-CP36</f>
        <v>0</v>
      </c>
      <c r="CR36" s="168">
        <f>(((CO36+0.01)/(CP36+0.01))-1)</f>
        <v>0</v>
      </c>
      <c r="CS36" s="169">
        <f>NORMSDIST(((CQ36-CQ$84)/CQ$85))-0.5</f>
        <v>-0.09034648986440424</v>
      </c>
      <c r="CT36" s="170">
        <f>AVERAGE(CS36)</f>
        <v>-0.09034648986440424</v>
      </c>
      <c r="CU36" s="128">
        <v>0</v>
      </c>
      <c r="CV36" s="174">
        <v>0</v>
      </c>
      <c r="CW36" s="167">
        <f>CU36-CV36</f>
        <v>0</v>
      </c>
      <c r="CX36" s="168">
        <f>(((CU36+1)/(CV36+1))-1)</f>
        <v>0</v>
      </c>
      <c r="CY36" s="169">
        <f>NORMSDIST(((CW36-CW$84)/CW$85))-0.5</f>
        <v>-0.06676307239891671</v>
      </c>
      <c r="CZ36" s="128">
        <v>0</v>
      </c>
      <c r="DA36" s="174">
        <v>0</v>
      </c>
      <c r="DB36" s="167">
        <f>CZ36-DA36</f>
        <v>0</v>
      </c>
      <c r="DC36" s="168">
        <f>(((CZ36+1)/(DA36+1))-1)</f>
        <v>0</v>
      </c>
      <c r="DD36" s="169">
        <f>NORMSDIST(((DB36-DB$84)/DB$85))-0.5</f>
        <v>-0.0530908735131177</v>
      </c>
      <c r="DE36" s="128">
        <v>0</v>
      </c>
      <c r="DF36" s="174">
        <v>0</v>
      </c>
      <c r="DG36" s="167">
        <f>DE36-DF36</f>
        <v>0</v>
      </c>
      <c r="DH36" s="168">
        <f>(((DE36+1)/(DF36+1))-1)</f>
        <v>0</v>
      </c>
      <c r="DI36" s="169">
        <f>NORMSDIST(((DG36-DG$84)/DG$85))-0.5</f>
        <v>-0.10929851091967663</v>
      </c>
      <c r="DJ36" s="128">
        <v>0</v>
      </c>
      <c r="DK36" s="174">
        <v>0</v>
      </c>
      <c r="DL36" s="167">
        <f>DJ36-DK36</f>
        <v>0</v>
      </c>
      <c r="DM36" s="168">
        <f>(((DJ36+1)/(DK36+1))-1)</f>
        <v>0</v>
      </c>
      <c r="DN36" s="169">
        <f>NORMSDIST(((DL36-DL$84)/DL$85))-0.5</f>
        <v>-0.05465649203645501</v>
      </c>
      <c r="DO36" s="128">
        <v>0</v>
      </c>
      <c r="DP36" s="174">
        <v>0</v>
      </c>
      <c r="DQ36" s="167">
        <f>DO36-DP36</f>
        <v>0</v>
      </c>
      <c r="DR36" s="168">
        <f>(((DO36+1)/(DP36+1))-1)</f>
        <v>0</v>
      </c>
      <c r="DS36" s="169">
        <f>NORMSDIST(((DQ36-DQ$84)/DQ$85))-0.5</f>
        <v>0.00019819923204855705</v>
      </c>
      <c r="DT36" s="128">
        <v>0</v>
      </c>
      <c r="DU36" s="174">
        <v>0</v>
      </c>
      <c r="DV36" s="167">
        <f>DT36-DU36</f>
        <v>0</v>
      </c>
      <c r="DW36" s="168">
        <f>(((DT36+1)/(DU36+1))-1)</f>
        <v>0</v>
      </c>
      <c r="DX36" s="169">
        <f>NORMSDIST(((DV36-DV$84)/DV$85))-0.5</f>
        <v>-0.093772295626533</v>
      </c>
      <c r="DY36" s="170">
        <f>AVERAGE(DX36,DS36,DN36,DI36,DD36,CY36)</f>
        <v>-0.06289717421044175</v>
      </c>
      <c r="DZ36" s="128">
        <v>24721</v>
      </c>
      <c r="EA36" s="174">
        <v>24531</v>
      </c>
      <c r="EB36" s="167">
        <f>DZ36-EA36</f>
        <v>190</v>
      </c>
      <c r="EC36" s="168">
        <f>(((DZ36+1)/(EA36+1))-1)</f>
        <v>0.007744986140551191</v>
      </c>
      <c r="ED36" s="169">
        <f>NORMSDIST(((EB36-EB$84)/EB$85))-0.5</f>
        <v>0.15705100960066776</v>
      </c>
      <c r="EE36" s="171">
        <v>1421</v>
      </c>
      <c r="EF36" s="174">
        <v>0</v>
      </c>
      <c r="EG36" s="167">
        <f>EE36-EF36</f>
        <v>1421</v>
      </c>
      <c r="EH36" s="168">
        <f>(((EE36+1)/(EF36+1))-1)</f>
        <v>1421</v>
      </c>
      <c r="EI36" s="169">
        <f>NORMSDIST(((EG36-EG$84)/EG$85))-0.5</f>
        <v>0.4999999997637099</v>
      </c>
      <c r="EJ36" s="170">
        <f>AVERAGE(EI36,ED36)</f>
        <v>0.32852550468218883</v>
      </c>
      <c r="EL36" s="112">
        <f>AVERAGE(EG36,EB36,DV36,DQ36,DL36,DG36,DB36,CW36,CQ36,CL36,CF36,CA36,BV36,BQ36,BL36,BF36,BA36,AV36,AQ36,AL36,AF36,AA36,V36,P36,K36,F36)</f>
        <v>61.88461538461539</v>
      </c>
      <c r="EM36" s="175">
        <f>AVERAGE(EH36,EC36,DW36,DR36,DM36,DH36,DC36,CX36,CR36,CM36,CG36,CB36,BW36,BR36,BM36,BG36,BB36,AW36,AR36,AM36,AG36,AB36,W36,Q36,L36,G36)</f>
        <v>54.634913268697716</v>
      </c>
      <c r="EN36" s="176">
        <f>AVERAGE(EI36,ED36,DX36,DS36,DN36,DI36,DD36,CY36,CS36,CH36,CC36,BX36,BS36,BN36,BH36,BC36,AX36,AS36,AN36,AH36,AC36,X36,R36,M36,H36)</f>
        <v>-0.04015484871699554</v>
      </c>
      <c r="EO36" s="164" t="s">
        <v>50</v>
      </c>
      <c r="EP36" s="165"/>
    </row>
    <row r="37" spans="1:146" ht="12.75">
      <c r="A37" s="177">
        <v>3</v>
      </c>
      <c r="B37" s="164" t="s">
        <v>30</v>
      </c>
      <c r="C37" s="165"/>
      <c r="D37" s="128">
        <v>1</v>
      </c>
      <c r="E37" s="174">
        <v>1</v>
      </c>
      <c r="F37" s="167">
        <f>D37-E37</f>
        <v>0</v>
      </c>
      <c r="G37" s="168">
        <f>(((D37+1)/(E37+1))-1)</f>
        <v>0</v>
      </c>
      <c r="H37" s="169">
        <f>NORMSDIST(((F37-F$84)/F$85))-0.5</f>
        <v>-0.09316814211660407</v>
      </c>
      <c r="I37" s="128">
        <v>0</v>
      </c>
      <c r="J37" s="174">
        <v>0</v>
      </c>
      <c r="K37" s="167">
        <f>I37-J37</f>
        <v>0</v>
      </c>
      <c r="L37" s="168">
        <f>(((I37+1)/(J37+1))-1)</f>
        <v>0</v>
      </c>
      <c r="M37" s="169">
        <f>NORMSDIST(((K37-K$84)/K$85))-0.5</f>
        <v>-0.06672158101492293</v>
      </c>
      <c r="N37" s="128">
        <v>0</v>
      </c>
      <c r="O37" s="174">
        <v>1</v>
      </c>
      <c r="P37" s="167">
        <f>N37-O37</f>
        <v>-1</v>
      </c>
      <c r="Q37" s="168">
        <f>(((N37+1)/(O37+1))-1)</f>
        <v>-0.5</v>
      </c>
      <c r="R37" s="169">
        <f>NORMSDIST(((P37-P$84)/P$85))-0.5</f>
        <v>0.06416356890772978</v>
      </c>
      <c r="S37" s="170">
        <f>AVERAGE(R37,M37,H37)</f>
        <v>-0.03190871807459907</v>
      </c>
      <c r="T37" s="128">
        <v>0</v>
      </c>
      <c r="U37" s="174">
        <v>0</v>
      </c>
      <c r="V37" s="167">
        <f>T37-U37</f>
        <v>0</v>
      </c>
      <c r="W37" s="168">
        <f>(((T37+1)/(U37+1))-1)</f>
        <v>0</v>
      </c>
      <c r="X37" s="169">
        <f>NORMSDIST(((V37-V$84)/V$85))-0.5</f>
        <v>-0.02899321146102507</v>
      </c>
      <c r="Y37" s="128">
        <v>0</v>
      </c>
      <c r="Z37" s="174">
        <v>0</v>
      </c>
      <c r="AA37" s="167">
        <f>Y37-Z37</f>
        <v>0</v>
      </c>
      <c r="AB37" s="168">
        <f>(((Y37+1)/(Z37+1))-1)</f>
        <v>0</v>
      </c>
      <c r="AC37" s="169">
        <f>NORMSDIST(((AA37-AA$84)/AA$85))-0.5</f>
        <v>-0.13419970552004928</v>
      </c>
      <c r="AD37" s="128">
        <v>0</v>
      </c>
      <c r="AE37" s="174">
        <v>0</v>
      </c>
      <c r="AF37" s="167">
        <f>AD37-AE37</f>
        <v>0</v>
      </c>
      <c r="AG37" s="168">
        <f>(((AD37+1)/(AE37+1))-1)</f>
        <v>0</v>
      </c>
      <c r="AH37" s="169">
        <f>NORMSDIST(((AF37-AF$84)/AF$85))-0.5</f>
        <v>-0.13419970552004928</v>
      </c>
      <c r="AI37" s="170">
        <f>AVERAGE(AH37,AC37,X37)</f>
        <v>-0.09913087416704121</v>
      </c>
      <c r="AJ37" s="128">
        <v>0</v>
      </c>
      <c r="AK37" s="174">
        <v>0</v>
      </c>
      <c r="AL37" s="167">
        <f>AJ37-AK37</f>
        <v>0</v>
      </c>
      <c r="AM37" s="168">
        <f>(((AJ37+1)/(AK37+1))-1)</f>
        <v>0</v>
      </c>
      <c r="AN37" s="169">
        <f>NORMSDIST(((AL37-AL$84)/AL$85))-0.5</f>
        <v>0</v>
      </c>
      <c r="AO37" s="128">
        <v>0</v>
      </c>
      <c r="AP37" s="174">
        <v>0</v>
      </c>
      <c r="AQ37" s="167">
        <f>AO37-AP37</f>
        <v>0</v>
      </c>
      <c r="AR37" s="168">
        <f>(((AO37+1)/(AP37+1))-1)</f>
        <v>0</v>
      </c>
      <c r="AS37" s="169">
        <f>NORMSDIST(((AQ37-AQ$84)/AQ$85))-0.5</f>
        <v>-0.16749722894898544</v>
      </c>
      <c r="AT37" s="128">
        <v>0</v>
      </c>
      <c r="AU37" s="174">
        <v>0</v>
      </c>
      <c r="AV37" s="167">
        <f>AT37-AU37</f>
        <v>0</v>
      </c>
      <c r="AW37" s="168">
        <f>(((AT37+1)/(AU37+1))-1)</f>
        <v>0</v>
      </c>
      <c r="AX37" s="169">
        <f>NORMSDIST(((AV37-AV$84)/AV$85))-0.5</f>
        <v>-0.0716076268096214</v>
      </c>
      <c r="AY37" s="128">
        <v>0</v>
      </c>
      <c r="AZ37" s="174">
        <v>0</v>
      </c>
      <c r="BA37" s="167">
        <f>AY37-AZ37</f>
        <v>0</v>
      </c>
      <c r="BB37" s="168">
        <f>(((AY37+1)/(AZ37+1))-1)</f>
        <v>0</v>
      </c>
      <c r="BC37" s="169">
        <f>NORMSDIST(((BA37-BA$84)/BA$85))-0.5</f>
        <v>-0.059314259259181545</v>
      </c>
      <c r="BD37" s="128">
        <v>0</v>
      </c>
      <c r="BE37" s="174">
        <v>0</v>
      </c>
      <c r="BF37" s="167">
        <f>BD37-BE37</f>
        <v>0</v>
      </c>
      <c r="BG37" s="168">
        <f>(((BD37+1)/(BE37+1))-1)</f>
        <v>0</v>
      </c>
      <c r="BH37" s="169">
        <f>NORMSDIST(((BF37-BF$84)/BF$85))-0.5</f>
        <v>0.06529146962938037</v>
      </c>
      <c r="BI37" s="170">
        <f>AVERAGE(BH37,BC37,AX37,AS37,AN37)</f>
        <v>-0.0466255290776816</v>
      </c>
      <c r="BJ37" s="128">
        <v>0</v>
      </c>
      <c r="BK37" s="174">
        <v>0</v>
      </c>
      <c r="BL37" s="167">
        <f>BJ37-BK37</f>
        <v>0</v>
      </c>
      <c r="BM37" s="168">
        <f>(((BJ37+1)/(BK37+1))-1)</f>
        <v>0</v>
      </c>
      <c r="BN37" s="169">
        <f>NORMSDIST(((BL37-BL$84)/BL$85))-0.5</f>
        <v>-0.045963722372012406</v>
      </c>
      <c r="BO37" s="128">
        <v>1</v>
      </c>
      <c r="BP37" s="174">
        <v>1</v>
      </c>
      <c r="BQ37" s="167">
        <f>BO37-BP37</f>
        <v>0</v>
      </c>
      <c r="BR37" s="168">
        <f>(((BO37+1)/(BP37+1))-1)</f>
        <v>0</v>
      </c>
      <c r="BS37" s="169">
        <f>NORMSDIST(((BQ37-BQ$84)/BQ$85))-0.5</f>
        <v>-0.06529146962938037</v>
      </c>
      <c r="BT37" s="128">
        <v>0</v>
      </c>
      <c r="BU37" s="174">
        <v>0</v>
      </c>
      <c r="BV37" s="167">
        <f>BT37-BU37</f>
        <v>0</v>
      </c>
      <c r="BW37" s="168">
        <f>(((BT37+1)/(BU37+1))-1)</f>
        <v>0</v>
      </c>
      <c r="BX37" s="169">
        <f>NORMSDIST(((BV37-BV$84)/BV$85))-0.5</f>
        <v>-0.08032352927732433</v>
      </c>
      <c r="BY37" s="128">
        <v>0</v>
      </c>
      <c r="BZ37" s="174">
        <v>0</v>
      </c>
      <c r="CA37" s="167">
        <f>BY37-BZ37</f>
        <v>0</v>
      </c>
      <c r="CB37" s="168">
        <f>(((BY37+1)/(BZ37+1))-1)</f>
        <v>0</v>
      </c>
      <c r="CC37" s="169">
        <f>NORMSDIST(((CA37-CA$84)/CA$85))-0.5</f>
        <v>-0.06529146962938037</v>
      </c>
      <c r="CD37" s="128">
        <v>1</v>
      </c>
      <c r="CE37" s="174">
        <v>0</v>
      </c>
      <c r="CF37" s="167">
        <f>CD37-CE37</f>
        <v>1</v>
      </c>
      <c r="CG37" s="168">
        <f>(((CD37+1)/(CE37+1))-1)</f>
        <v>1</v>
      </c>
      <c r="CH37" s="169">
        <f>NORMSDIST(((CF37-CF$84)/CF$85))-0.5</f>
        <v>0.49991781474351193</v>
      </c>
      <c r="CI37" s="170">
        <f>AVERAGE(CH37,CC37,BX37,BS37,BN37)</f>
        <v>0.04860952476708289</v>
      </c>
      <c r="CJ37" s="128">
        <v>0</v>
      </c>
      <c r="CK37" s="174">
        <v>0</v>
      </c>
      <c r="CL37" s="167">
        <f>CJ37-CK37</f>
        <v>0</v>
      </c>
      <c r="CM37" s="168">
        <f>(((CJ37+1)/(CK37+1))-1)</f>
        <v>0</v>
      </c>
      <c r="CN37" s="169" t="e">
        <f>NORMSDIST(((CL37-CL$84)/CL$85))-0.5</f>
        <v>#DIV/0!</v>
      </c>
      <c r="CO37" s="128">
        <v>0</v>
      </c>
      <c r="CP37" s="174">
        <v>0</v>
      </c>
      <c r="CQ37" s="167">
        <f>CO37-CP37</f>
        <v>0</v>
      </c>
      <c r="CR37" s="168">
        <f>(((CO37+0.01)/(CP37+0.01))-1)</f>
        <v>0</v>
      </c>
      <c r="CS37" s="169">
        <f>NORMSDIST(((CQ37-CQ$84)/CQ$85))-0.5</f>
        <v>-0.09034648986440424</v>
      </c>
      <c r="CT37" s="170">
        <f>AVERAGE(CS37)</f>
        <v>-0.09034648986440424</v>
      </c>
      <c r="CU37" s="128">
        <v>0</v>
      </c>
      <c r="CV37" s="174">
        <v>0</v>
      </c>
      <c r="CW37" s="167">
        <f>CU37-CV37</f>
        <v>0</v>
      </c>
      <c r="CX37" s="168">
        <f>(((CU37+1)/(CV37+1))-1)</f>
        <v>0</v>
      </c>
      <c r="CY37" s="169">
        <f>NORMSDIST(((CW37-CW$84)/CW$85))-0.5</f>
        <v>-0.06676307239891671</v>
      </c>
      <c r="CZ37" s="128">
        <v>0</v>
      </c>
      <c r="DA37" s="174">
        <v>0</v>
      </c>
      <c r="DB37" s="167">
        <f>CZ37-DA37</f>
        <v>0</v>
      </c>
      <c r="DC37" s="168">
        <f>(((CZ37+1)/(DA37+1))-1)</f>
        <v>0</v>
      </c>
      <c r="DD37" s="169">
        <f>NORMSDIST(((DB37-DB$84)/DB$85))-0.5</f>
        <v>-0.0530908735131177</v>
      </c>
      <c r="DE37" s="128">
        <v>0</v>
      </c>
      <c r="DF37" s="174">
        <v>0</v>
      </c>
      <c r="DG37" s="167">
        <f>DE37-DF37</f>
        <v>0</v>
      </c>
      <c r="DH37" s="168">
        <f>(((DE37+1)/(DF37+1))-1)</f>
        <v>0</v>
      </c>
      <c r="DI37" s="169">
        <f>NORMSDIST(((DG37-DG$84)/DG$85))-0.5</f>
        <v>-0.10929851091967663</v>
      </c>
      <c r="DJ37" s="128">
        <v>0</v>
      </c>
      <c r="DK37" s="174">
        <v>0</v>
      </c>
      <c r="DL37" s="167">
        <f>DJ37-DK37</f>
        <v>0</v>
      </c>
      <c r="DM37" s="168">
        <f>(((DJ37+1)/(DK37+1))-1)</f>
        <v>0</v>
      </c>
      <c r="DN37" s="169">
        <f>NORMSDIST(((DL37-DL$84)/DL$85))-0.5</f>
        <v>-0.05465649203645501</v>
      </c>
      <c r="DO37" s="128">
        <v>0</v>
      </c>
      <c r="DP37" s="174">
        <v>0</v>
      </c>
      <c r="DQ37" s="167">
        <f>DO37-DP37</f>
        <v>0</v>
      </c>
      <c r="DR37" s="168">
        <f>(((DO37+1)/(DP37+1))-1)</f>
        <v>0</v>
      </c>
      <c r="DS37" s="169">
        <f>NORMSDIST(((DQ37-DQ$84)/DQ$85))-0.5</f>
        <v>0.00019819923204855705</v>
      </c>
      <c r="DT37" s="128">
        <v>0</v>
      </c>
      <c r="DU37" s="174">
        <v>0</v>
      </c>
      <c r="DV37" s="167">
        <f>DT37-DU37</f>
        <v>0</v>
      </c>
      <c r="DW37" s="168">
        <f>(((DT37+1)/(DU37+1))-1)</f>
        <v>0</v>
      </c>
      <c r="DX37" s="169">
        <f>NORMSDIST(((DV37-DV$84)/DV$85))-0.5</f>
        <v>-0.093772295626533</v>
      </c>
      <c r="DY37" s="170">
        <f>AVERAGE(DX37,DS37,DN37,DI37,DD37,CY37)</f>
        <v>-0.06289717421044175</v>
      </c>
      <c r="DZ37" s="128">
        <v>3496</v>
      </c>
      <c r="EA37" s="174">
        <v>2763</v>
      </c>
      <c r="EB37" s="167">
        <f>DZ37-EA37</f>
        <v>733</v>
      </c>
      <c r="EC37" s="168">
        <f>(((DZ37+1)/(EA37+1))-1)</f>
        <v>0.26519536903039076</v>
      </c>
      <c r="ED37" s="169">
        <f>NORMSDIST(((EB37-EB$84)/EB$85))-0.5</f>
        <v>0.18219573213517748</v>
      </c>
      <c r="EE37" s="171">
        <v>0</v>
      </c>
      <c r="EF37" s="174">
        <v>0</v>
      </c>
      <c r="EG37" s="167">
        <f>EE37-EF37</f>
        <v>0</v>
      </c>
      <c r="EH37" s="168">
        <f>(((EE37+1)/(EF37+1))-1)</f>
        <v>0</v>
      </c>
      <c r="EI37" s="169">
        <f>NORMSDIST(((EG37-EG$84)/EG$85))-0.5</f>
        <v>-0.04421326061644004</v>
      </c>
      <c r="EJ37" s="170">
        <f>AVERAGE(EI37,ED37)</f>
        <v>0.06899123575936872</v>
      </c>
      <c r="EL37" s="112">
        <f>AVERAGE(EG37,EB37,DV37,DQ37,DL37,DG37,DB37,CW37,CQ37,CL37,CF37,CA37,BV37,BQ37,BL37,BF37,BA37,AV37,AQ37,AL37,AF37,AA37,V37,P37,K37,F37)</f>
        <v>28.192307692307693</v>
      </c>
      <c r="EM37" s="175">
        <f>AVERAGE(EH37,EC37,DW37,DR37,DM37,DH37,DC37,CX37,CR37,CM37,CG37,CB37,BW37,BR37,BM37,BG37,BB37,AW37,AR37,AM37,AG37,AB37,W37,Q37,L37,G37)</f>
        <v>0.02943059111655349</v>
      </c>
      <c r="EN37" s="176">
        <f>AVERAGE(EI37,ED37,DX37,DS37,DN37,DI37,DD37,CY37,CS37,CH37,CC37,BX37,BS37,BN37,BH37,BC37,AX37,AS37,AN37,AH37,AC37,X37,R37,M37,H37)</f>
        <v>-0.028517834475449262</v>
      </c>
      <c r="EO37" s="164" t="s">
        <v>30</v>
      </c>
      <c r="EP37" s="165"/>
    </row>
    <row r="38" spans="1:146" ht="12.75">
      <c r="A38">
        <v>3</v>
      </c>
      <c r="B38" s="164" t="s">
        <v>26</v>
      </c>
      <c r="C38" s="165"/>
      <c r="D38" s="128">
        <v>1</v>
      </c>
      <c r="E38" s="174">
        <v>1</v>
      </c>
      <c r="F38" s="167">
        <f>D38-E38</f>
        <v>0</v>
      </c>
      <c r="G38" s="168">
        <f>(((D38+1)/(E38+1))-1)</f>
        <v>0</v>
      </c>
      <c r="H38" s="169">
        <f>NORMSDIST(((F38-F$84)/F$85))-0.5</f>
        <v>-0.09316814211660407</v>
      </c>
      <c r="I38" s="128">
        <v>26</v>
      </c>
      <c r="J38" s="174">
        <v>17</v>
      </c>
      <c r="K38" s="167">
        <f>I38-J38</f>
        <v>9</v>
      </c>
      <c r="L38" s="168">
        <f>(((I38+1)/(J38+1))-1)</f>
        <v>0.5</v>
      </c>
      <c r="M38" s="169">
        <f>NORMSDIST(((K38-K$84)/K$85))-0.5</f>
        <v>0.4999980898289701</v>
      </c>
      <c r="N38" s="128">
        <v>0</v>
      </c>
      <c r="O38" s="174">
        <v>4</v>
      </c>
      <c r="P38" s="167">
        <f>N38-O38</f>
        <v>-4</v>
      </c>
      <c r="Q38" s="168">
        <f>(((N38+1)/(O38+1))-1)</f>
        <v>-0.8</v>
      </c>
      <c r="R38" s="169">
        <f>NORMSDIST(((P38-P$84)/P$85))-0.5</f>
        <v>-0.28313313338399837</v>
      </c>
      <c r="S38" s="170">
        <f>AVERAGE(R38,M38,H38)</f>
        <v>0.041232271442789216</v>
      </c>
      <c r="T38" s="128">
        <v>0</v>
      </c>
      <c r="U38" s="174">
        <v>0</v>
      </c>
      <c r="V38" s="167">
        <f>T38-U38</f>
        <v>0</v>
      </c>
      <c r="W38" s="168">
        <f>(((T38+1)/(U38+1))-1)</f>
        <v>0</v>
      </c>
      <c r="X38" s="169">
        <f>NORMSDIST(((V38-V$84)/V$85))-0.5</f>
        <v>-0.02899321146102507</v>
      </c>
      <c r="Y38" s="128">
        <v>1</v>
      </c>
      <c r="Z38" s="174">
        <v>1</v>
      </c>
      <c r="AA38" s="167">
        <f>Y38-Z38</f>
        <v>0</v>
      </c>
      <c r="AB38" s="168">
        <f>(((Y38+1)/(Z38+1))-1)</f>
        <v>0</v>
      </c>
      <c r="AC38" s="169">
        <f>NORMSDIST(((AA38-AA$84)/AA$85))-0.5</f>
        <v>-0.13419970552004928</v>
      </c>
      <c r="AD38" s="128">
        <v>4</v>
      </c>
      <c r="AE38" s="174">
        <v>1</v>
      </c>
      <c r="AF38" s="167">
        <f>AD38-AE38</f>
        <v>3</v>
      </c>
      <c r="AG38" s="168">
        <f>(((AD38+1)/(AE38+1))-1)</f>
        <v>1.5</v>
      </c>
      <c r="AH38" s="169">
        <f>NORMSDIST(((AF38-AF$84)/AF$85))-0.5</f>
        <v>0.23713731889831824</v>
      </c>
      <c r="AI38" s="170">
        <f>AVERAGE(AH38,AC38,X38)</f>
        <v>0.024648133972414627</v>
      </c>
      <c r="AJ38" s="128">
        <v>1</v>
      </c>
      <c r="AK38" s="174">
        <v>1</v>
      </c>
      <c r="AL38" s="167">
        <f>AJ38-AK38</f>
        <v>0</v>
      </c>
      <c r="AM38" s="168">
        <f>(((AJ38+1)/(AK38+1))-1)</f>
        <v>0</v>
      </c>
      <c r="AN38" s="169">
        <f>NORMSDIST(((AL38-AL$84)/AL$85))-0.5</f>
        <v>0</v>
      </c>
      <c r="AO38" s="128">
        <v>0</v>
      </c>
      <c r="AP38" s="174">
        <v>0</v>
      </c>
      <c r="AQ38" s="167">
        <f>AO38-AP38</f>
        <v>0</v>
      </c>
      <c r="AR38" s="168">
        <f>(((AO38+1)/(AP38+1))-1)</f>
        <v>0</v>
      </c>
      <c r="AS38" s="169">
        <f>NORMSDIST(((AQ38-AQ$84)/AQ$85))-0.5</f>
        <v>-0.16749722894898544</v>
      </c>
      <c r="AT38" s="128">
        <v>8</v>
      </c>
      <c r="AU38" s="174">
        <v>6</v>
      </c>
      <c r="AV38" s="167">
        <f>AT38-AU38</f>
        <v>2</v>
      </c>
      <c r="AW38" s="168">
        <f>(((AT38+1)/(AU38+1))-1)</f>
        <v>0.2857142857142858</v>
      </c>
      <c r="AX38" s="169">
        <f>NORMSDIST(((AV38-AV$84)/AV$85))-0.5</f>
        <v>0.3090983095200739</v>
      </c>
      <c r="AY38" s="128">
        <v>563</v>
      </c>
      <c r="AZ38" s="174"/>
      <c r="BA38" s="167">
        <f>AY38-AZ38</f>
        <v>563</v>
      </c>
      <c r="BB38" s="168">
        <f>(((AY38+1)/(AZ38+1))-1)</f>
        <v>563</v>
      </c>
      <c r="BC38" s="169">
        <f>NORMSDIST(((BA38-BA$84)/BA$85))-0.5</f>
        <v>0.49999999999893163</v>
      </c>
      <c r="BD38" s="128">
        <v>1</v>
      </c>
      <c r="BE38" s="174">
        <v>1</v>
      </c>
      <c r="BF38" s="167">
        <f>BD38-BE38</f>
        <v>0</v>
      </c>
      <c r="BG38" s="168">
        <f>(((BD38+1)/(BE38+1))-1)</f>
        <v>0</v>
      </c>
      <c r="BH38" s="169">
        <f>NORMSDIST(((BF38-BF$84)/BF$85))-0.5</f>
        <v>0.06529146962938037</v>
      </c>
      <c r="BI38" s="170">
        <f>AVERAGE(BH38,BC38,AX38,AS38,AN38)</f>
        <v>0.14137851003988008</v>
      </c>
      <c r="BJ38" s="128">
        <v>0</v>
      </c>
      <c r="BK38" s="174">
        <v>0</v>
      </c>
      <c r="BL38" s="167">
        <f>BJ38-BK38</f>
        <v>0</v>
      </c>
      <c r="BM38" s="168">
        <f>(((BJ38+1)/(BK38+1))-1)</f>
        <v>0</v>
      </c>
      <c r="BN38" s="169">
        <f>NORMSDIST(((BL38-BL$84)/BL$85))-0.5</f>
        <v>-0.045963722372012406</v>
      </c>
      <c r="BO38" s="128">
        <v>1</v>
      </c>
      <c r="BP38" s="174">
        <v>1</v>
      </c>
      <c r="BQ38" s="167">
        <f>BO38-BP38</f>
        <v>0</v>
      </c>
      <c r="BR38" s="168">
        <f>(((BO38+1)/(BP38+1))-1)</f>
        <v>0</v>
      </c>
      <c r="BS38" s="169">
        <f>NORMSDIST(((BQ38-BQ$84)/BQ$85))-0.5</f>
        <v>-0.06529146962938037</v>
      </c>
      <c r="BT38" s="128">
        <v>1</v>
      </c>
      <c r="BU38" s="174">
        <v>1</v>
      </c>
      <c r="BV38" s="167">
        <f>BT38-BU38</f>
        <v>0</v>
      </c>
      <c r="BW38" s="168">
        <f>(((BT38+1)/(BU38+1))-1)</f>
        <v>0</v>
      </c>
      <c r="BX38" s="169">
        <f>NORMSDIST(((BV38-BV$84)/BV$85))-0.5</f>
        <v>-0.08032352927732433</v>
      </c>
      <c r="BY38" s="128">
        <v>1</v>
      </c>
      <c r="BZ38" s="174">
        <v>0</v>
      </c>
      <c r="CA38" s="167">
        <f>BY38-BZ38</f>
        <v>1</v>
      </c>
      <c r="CB38" s="168">
        <f>(((BY38+1)/(BZ38+1))-1)</f>
        <v>1</v>
      </c>
      <c r="CC38" s="169">
        <f>NORMSDIST(((CA38-CA$84)/CA$85))-0.5</f>
        <v>0.4999999994093538</v>
      </c>
      <c r="CD38" s="128">
        <v>1</v>
      </c>
      <c r="CE38" s="174">
        <v>1</v>
      </c>
      <c r="CF38" s="167">
        <f>CD38-CE38</f>
        <v>0</v>
      </c>
      <c r="CG38" s="168">
        <f>(((CD38+1)/(CE38+1))-1)</f>
        <v>0</v>
      </c>
      <c r="CH38" s="169">
        <f>NORMSDIST(((CF38-CF$84)/CF$85))-0.5</f>
        <v>-0.10463871990970536</v>
      </c>
      <c r="CI38" s="170">
        <f>AVERAGE(CH38,CC38,BX38,BS38,BN38)</f>
        <v>0.04075651164418627</v>
      </c>
      <c r="CJ38" s="128">
        <v>1</v>
      </c>
      <c r="CK38" s="174">
        <v>1</v>
      </c>
      <c r="CL38" s="167">
        <f>CJ38-CK38</f>
        <v>0</v>
      </c>
      <c r="CM38" s="168">
        <f>(((CJ38+1)/(CK38+1))-1)</f>
        <v>0</v>
      </c>
      <c r="CN38" s="169" t="e">
        <f>NORMSDIST(((CL38-CL$84)/CL$85))-0.5</f>
        <v>#DIV/0!</v>
      </c>
      <c r="CO38" s="128">
        <v>3</v>
      </c>
      <c r="CP38" s="174">
        <v>1</v>
      </c>
      <c r="CQ38" s="167">
        <f>CO38-CP38</f>
        <v>2</v>
      </c>
      <c r="CR38" s="168">
        <f>(((CO38+0.01)/(CP38+0.01))-1)</f>
        <v>1.9801980198019802</v>
      </c>
      <c r="CS38" s="169">
        <f>NORMSDIST(((CQ38-CQ$84)/CQ$85))-0.5</f>
        <v>0.4999988878390339</v>
      </c>
      <c r="CT38" s="170">
        <f>AVERAGE(CS38)</f>
        <v>0.4999988878390339</v>
      </c>
      <c r="CU38" s="128">
        <v>81108258</v>
      </c>
      <c r="CV38" s="174">
        <v>53624988</v>
      </c>
      <c r="CW38" s="167">
        <f>CU38-CV38</f>
        <v>27483270</v>
      </c>
      <c r="CX38" s="168">
        <f>(((CU38+1)/(CV38+1))-1)</f>
        <v>0.5125086365985083</v>
      </c>
      <c r="CY38" s="169">
        <f>NORMSDIST(((CW38-CW$84)/CW$85))-0.5</f>
        <v>0.030398670900697145</v>
      </c>
      <c r="CZ38" s="128">
        <v>542</v>
      </c>
      <c r="DA38" s="174">
        <v>538</v>
      </c>
      <c r="DB38" s="167">
        <f>CZ38-DA38</f>
        <v>4</v>
      </c>
      <c r="DC38" s="168">
        <f>(((CZ38+1)/(DA38+1))-1)</f>
        <v>0.007421150278293043</v>
      </c>
      <c r="DD38" s="169">
        <f>NORMSDIST(((DB38-DB$84)/DB$85))-0.5</f>
        <v>-0.03983705880023952</v>
      </c>
      <c r="DE38" s="128">
        <v>13921</v>
      </c>
      <c r="DF38" s="174">
        <v>9371</v>
      </c>
      <c r="DG38" s="167">
        <f>DE38-DF38</f>
        <v>4550</v>
      </c>
      <c r="DH38" s="168">
        <f>(((DE38+1)/(DF38+1))-1)</f>
        <v>0.4854886897140418</v>
      </c>
      <c r="DI38" s="169">
        <f>NORMSDIST(((DG38-DG$84)/DG$85))-0.5</f>
        <v>0.478247649367335</v>
      </c>
      <c r="DJ38" s="128">
        <v>93218</v>
      </c>
      <c r="DK38" s="174">
        <v>91724</v>
      </c>
      <c r="DL38" s="167">
        <f>DJ38-DK38</f>
        <v>1494</v>
      </c>
      <c r="DM38" s="168">
        <f>(((DJ38+1)/(DK38+1))-1)</f>
        <v>0.01628781684382674</v>
      </c>
      <c r="DN38" s="169">
        <f>NORMSDIST(((DL38-DL$84)/DL$85))-0.5</f>
        <v>-0.048407995533618464</v>
      </c>
      <c r="DO38" s="128">
        <v>0.428</v>
      </c>
      <c r="DP38" s="174">
        <v>0.6917</v>
      </c>
      <c r="DQ38" s="167">
        <f>DO38-DP38</f>
        <v>-0.2637</v>
      </c>
      <c r="DR38" s="168">
        <f>(((DO38+1)/(DP38+1))-1)</f>
        <v>-0.15587870189749964</v>
      </c>
      <c r="DS38" s="169">
        <f>NORMSDIST(((DQ38-DQ$84)/DQ$85))-0.5</f>
        <v>-0.29264312071366205</v>
      </c>
      <c r="DT38" s="128">
        <v>0.5720000000000001</v>
      </c>
      <c r="DU38" s="174">
        <v>0.3083</v>
      </c>
      <c r="DV38" s="167">
        <f>DT38-DU38</f>
        <v>0.26370000000000005</v>
      </c>
      <c r="DW38" s="168">
        <f>(((DT38+1)/(DU38+1))-1)</f>
        <v>0.20155927539555152</v>
      </c>
      <c r="DX38" s="169">
        <f>NORMSDIST(((DV38-DV$84)/DV$85))-0.5</f>
        <v>0.3284015441715775</v>
      </c>
      <c r="DY38" s="170">
        <f>AVERAGE(DX38,DS38,DN38,DI38,DD38,CY38)</f>
        <v>0.07602661489868161</v>
      </c>
      <c r="DZ38" s="128">
        <v>54664</v>
      </c>
      <c r="EA38" s="174">
        <v>80000</v>
      </c>
      <c r="EB38" s="167">
        <f>DZ38-EA38</f>
        <v>-25336</v>
      </c>
      <c r="EC38" s="168">
        <f>(((DZ38+1)/(EA38+1))-1)</f>
        <v>-0.3166960412994838</v>
      </c>
      <c r="ED38" s="169">
        <f>NORMSDIST(((EB38-EB$84)/EB$85))-0.5</f>
        <v>-0.4978746621053015</v>
      </c>
      <c r="EE38" s="171">
        <v>2640</v>
      </c>
      <c r="EF38" s="174">
        <v>2640</v>
      </c>
      <c r="EG38" s="167">
        <f>EE38-EF38</f>
        <v>0</v>
      </c>
      <c r="EH38" s="168">
        <f>(((EE38+1)/(EF38+1))-1)</f>
        <v>0</v>
      </c>
      <c r="EI38" s="169">
        <f>NORMSDIST(((EG38-EG$84)/EG$85))-0.5</f>
        <v>-0.04421326061644004</v>
      </c>
      <c r="EJ38" s="170">
        <f>AVERAGE(EI38,ED38)</f>
        <v>-0.2710439613608708</v>
      </c>
      <c r="EL38" s="112">
        <f>AVERAGE(EG38,EB38,DV38,DQ38,DL38,DG38,DB38,CW38,CQ38,CL38,CF38,CA38,BV38,BQ38,BL38,BF38,BA38,AV38,AQ38,AL38,AF38,AA38,V38,P38,K38,F38)</f>
        <v>1056329.1538461538</v>
      </c>
      <c r="EM38" s="175">
        <f>AVERAGE(EH38,EC38,DW38,DR38,DM38,DH38,DC38,CX38,CR38,CM38,CG38,CB38,BW38,BR38,BM38,BG38,BB38,AW38,AR38,AM38,AG38,AB38,W38,Q38,L38,G38)</f>
        <v>21.854484735813443</v>
      </c>
      <c r="EN38" s="176">
        <f>AVERAGE(EI38,ED38,DX38,DS38,DN38,DI38,DD38,CY38,CS38,CH38,CC38,BX38,BS38,BN38,BH38,BC38,AX38,AS38,AN38,AH38,AC38,X38,R38,M38,H38)</f>
        <v>0.060895479167012996</v>
      </c>
      <c r="EO38" s="164" t="s">
        <v>26</v>
      </c>
      <c r="EP38" s="165"/>
    </row>
    <row r="39" spans="1:146" ht="12.75">
      <c r="A39">
        <v>4</v>
      </c>
      <c r="B39" s="164" t="s">
        <v>49</v>
      </c>
      <c r="C39" s="165"/>
      <c r="D39" s="128">
        <v>1</v>
      </c>
      <c r="E39" s="174">
        <v>1</v>
      </c>
      <c r="F39" s="167">
        <f>D39-E39</f>
        <v>0</v>
      </c>
      <c r="G39" s="168">
        <f>(((D39+1)/(E39+1))-1)</f>
        <v>0</v>
      </c>
      <c r="H39" s="169">
        <f>NORMSDIST(((F39-F$84)/F$85))-0.5</f>
        <v>-0.09316814211660407</v>
      </c>
      <c r="I39" s="128">
        <v>3</v>
      </c>
      <c r="J39" s="174">
        <v>2</v>
      </c>
      <c r="K39" s="167">
        <f>I39-J39</f>
        <v>1</v>
      </c>
      <c r="L39" s="168">
        <f>(((I39+1)/(J39+1))-1)</f>
        <v>0.33333333333333326</v>
      </c>
      <c r="M39" s="169">
        <f>NORMSDIST(((K39-K$84)/K$85))-0.5</f>
        <v>0.14209818441134725</v>
      </c>
      <c r="N39" s="128">
        <v>0</v>
      </c>
      <c r="O39" s="174">
        <v>0</v>
      </c>
      <c r="P39" s="167">
        <f>N39-O39</f>
        <v>0</v>
      </c>
      <c r="Q39" s="168">
        <f>(((N39+1)/(O39+1))-1)</f>
        <v>0</v>
      </c>
      <c r="R39" s="169">
        <f>NORMSDIST(((P39-P$84)/P$85))-0.5</f>
        <v>0.18307611478619734</v>
      </c>
      <c r="S39" s="170">
        <f>AVERAGE(R39,M39,H39)</f>
        <v>0.07733538569364684</v>
      </c>
      <c r="T39" s="128">
        <v>0</v>
      </c>
      <c r="U39" s="174">
        <v>0</v>
      </c>
      <c r="V39" s="167">
        <f>T39-U39</f>
        <v>0</v>
      </c>
      <c r="W39" s="168">
        <f>(((T39+1)/(U39+1))-1)</f>
        <v>0</v>
      </c>
      <c r="X39" s="169">
        <f>NORMSDIST(((V39-V$84)/V$85))-0.5</f>
        <v>-0.02899321146102507</v>
      </c>
      <c r="Y39" s="128">
        <v>1</v>
      </c>
      <c r="Z39" s="174">
        <v>1</v>
      </c>
      <c r="AA39" s="167">
        <f>Y39-Z39</f>
        <v>0</v>
      </c>
      <c r="AB39" s="168">
        <f>(((Y39+1)/(Z39+1))-1)</f>
        <v>0</v>
      </c>
      <c r="AC39" s="169">
        <f>NORMSDIST(((AA39-AA$84)/AA$85))-0.5</f>
        <v>-0.13419970552004928</v>
      </c>
      <c r="AD39" s="128">
        <v>0</v>
      </c>
      <c r="AE39" s="174">
        <v>0</v>
      </c>
      <c r="AF39" s="167">
        <f>AD39-AE39</f>
        <v>0</v>
      </c>
      <c r="AG39" s="168">
        <f>(((AD39+1)/(AE39+1))-1)</f>
        <v>0</v>
      </c>
      <c r="AH39" s="169">
        <f>NORMSDIST(((AF39-AF$84)/AF$85))-0.5</f>
        <v>-0.13419970552004928</v>
      </c>
      <c r="AI39" s="170">
        <f>AVERAGE(AH39,AC39,X39)</f>
        <v>-0.09913087416704121</v>
      </c>
      <c r="AJ39" s="128">
        <v>1</v>
      </c>
      <c r="AK39" s="174">
        <v>1</v>
      </c>
      <c r="AL39" s="167">
        <f>AJ39-AK39</f>
        <v>0</v>
      </c>
      <c r="AM39" s="168">
        <f>(((AJ39+1)/(AK39+1))-1)</f>
        <v>0</v>
      </c>
      <c r="AN39" s="169">
        <f>NORMSDIST(((AL39-AL$84)/AL$85))-0.5</f>
        <v>0</v>
      </c>
      <c r="AO39" s="128">
        <v>1</v>
      </c>
      <c r="AP39" s="174">
        <v>0</v>
      </c>
      <c r="AQ39" s="167">
        <f>AO39-AP39</f>
        <v>1</v>
      </c>
      <c r="AR39" s="168">
        <f>(((AO39+1)/(AP39+1))-1)</f>
        <v>1</v>
      </c>
      <c r="AS39" s="169">
        <f>NORMSDIST(((AQ39-AQ$84)/AQ$85))-0.5</f>
        <v>0.489539332331103</v>
      </c>
      <c r="AT39" s="128">
        <v>2</v>
      </c>
      <c r="AU39" s="174"/>
      <c r="AV39" s="167">
        <f>AT39-AU39</f>
        <v>2</v>
      </c>
      <c r="AW39" s="168">
        <f>(((AT39+1)/(AU39+1))-1)</f>
        <v>2</v>
      </c>
      <c r="AX39" s="169">
        <f>NORMSDIST(((AV39-AV$84)/AV$85))-0.5</f>
        <v>0.3090983095200739</v>
      </c>
      <c r="AY39" s="128">
        <v>30</v>
      </c>
      <c r="AZ39" s="174"/>
      <c r="BA39" s="167">
        <f>AY39-AZ39</f>
        <v>30</v>
      </c>
      <c r="BB39" s="168">
        <f>(((AY39+1)/(AZ39+1))-1)</f>
        <v>30</v>
      </c>
      <c r="BC39" s="169">
        <f>NORMSDIST(((BA39-BA$84)/BA$85))-0.5</f>
        <v>0.09214585334963099</v>
      </c>
      <c r="BD39" s="128">
        <v>0</v>
      </c>
      <c r="BE39" s="174">
        <v>0</v>
      </c>
      <c r="BF39" s="167">
        <f>BD39-BE39</f>
        <v>0</v>
      </c>
      <c r="BG39" s="168">
        <f>(((BD39+1)/(BE39+1))-1)</f>
        <v>0</v>
      </c>
      <c r="BH39" s="169">
        <f>NORMSDIST(((BF39-BF$84)/BF$85))-0.5</f>
        <v>0.06529146962938037</v>
      </c>
      <c r="BI39" s="170">
        <f>AVERAGE(BH39,BC39,AX39,AS39,AN39)</f>
        <v>0.19121499296603767</v>
      </c>
      <c r="BJ39" s="128">
        <v>0</v>
      </c>
      <c r="BK39" s="174">
        <v>0</v>
      </c>
      <c r="BL39" s="167">
        <f>BJ39-BK39</f>
        <v>0</v>
      </c>
      <c r="BM39" s="168">
        <f>(((BJ39+1)/(BK39+1))-1)</f>
        <v>0</v>
      </c>
      <c r="BN39" s="169">
        <f>NORMSDIST(((BL39-BL$84)/BL$85))-0.5</f>
        <v>-0.045963722372012406</v>
      </c>
      <c r="BO39" s="128">
        <v>1</v>
      </c>
      <c r="BP39" s="174">
        <v>1</v>
      </c>
      <c r="BQ39" s="167">
        <f>BO39-BP39</f>
        <v>0</v>
      </c>
      <c r="BR39" s="168">
        <f>(((BO39+1)/(BP39+1))-1)</f>
        <v>0</v>
      </c>
      <c r="BS39" s="169">
        <f>NORMSDIST(((BQ39-BQ$84)/BQ$85))-0.5</f>
        <v>-0.06529146962938037</v>
      </c>
      <c r="BT39" s="128">
        <v>1</v>
      </c>
      <c r="BU39" s="174">
        <v>1</v>
      </c>
      <c r="BV39" s="167">
        <f>BT39-BU39</f>
        <v>0</v>
      </c>
      <c r="BW39" s="168">
        <f>(((BT39+1)/(BU39+1))-1)</f>
        <v>0</v>
      </c>
      <c r="BX39" s="169">
        <f>NORMSDIST(((BV39-BV$84)/BV$85))-0.5</f>
        <v>-0.08032352927732433</v>
      </c>
      <c r="BY39" s="128">
        <v>0</v>
      </c>
      <c r="BZ39" s="174">
        <v>0</v>
      </c>
      <c r="CA39" s="167">
        <f>BY39-BZ39</f>
        <v>0</v>
      </c>
      <c r="CB39" s="168">
        <f>(((BY39+1)/(BZ39+1))-1)</f>
        <v>0</v>
      </c>
      <c r="CC39" s="169">
        <f>NORMSDIST(((CA39-CA$84)/CA$85))-0.5</f>
        <v>-0.06529146962938037</v>
      </c>
      <c r="CD39" s="128">
        <v>1</v>
      </c>
      <c r="CE39" s="174">
        <v>1</v>
      </c>
      <c r="CF39" s="167">
        <f>CD39-CE39</f>
        <v>0</v>
      </c>
      <c r="CG39" s="168">
        <f>(((CD39+1)/(CE39+1))-1)</f>
        <v>0</v>
      </c>
      <c r="CH39" s="169">
        <f>NORMSDIST(((CF39-CF$84)/CF$85))-0.5</f>
        <v>-0.10463871990970536</v>
      </c>
      <c r="CI39" s="170">
        <f>AVERAGE(CH39,CC39,BX39,BS39,BN39)</f>
        <v>-0.07230178216356056</v>
      </c>
      <c r="CJ39" s="128">
        <v>1</v>
      </c>
      <c r="CK39" s="174">
        <v>1</v>
      </c>
      <c r="CL39" s="167">
        <f>CJ39-CK39</f>
        <v>0</v>
      </c>
      <c r="CM39" s="168">
        <f>(((CJ39+1)/(CK39+1))-1)</f>
        <v>0</v>
      </c>
      <c r="CN39" s="169" t="e">
        <f>NORMSDIST(((CL39-CL$84)/CL$85))-0.5</f>
        <v>#DIV/0!</v>
      </c>
      <c r="CO39" s="128">
        <v>0</v>
      </c>
      <c r="CP39" s="174">
        <v>0</v>
      </c>
      <c r="CQ39" s="167">
        <f>CO39-CP39</f>
        <v>0</v>
      </c>
      <c r="CR39" s="168">
        <f>(((CO39+0.01)/(CP39+0.01))-1)</f>
        <v>0</v>
      </c>
      <c r="CS39" s="169">
        <f>NORMSDIST(((CQ39-CQ$84)/CQ$85))-0.5</f>
        <v>-0.09034648986440424</v>
      </c>
      <c r="CT39" s="170">
        <f>AVERAGE(CS39)</f>
        <v>-0.09034648986440424</v>
      </c>
      <c r="CU39" s="128">
        <v>17265</v>
      </c>
      <c r="CV39" s="174">
        <v>7515</v>
      </c>
      <c r="CW39" s="167">
        <f>CU39-CV39</f>
        <v>9750</v>
      </c>
      <c r="CX39" s="168">
        <f>(((CU39+1)/(CV39+1))-1)</f>
        <v>1.2972325705162322</v>
      </c>
      <c r="CY39" s="169">
        <f>NORMSDIST(((CW39-CW$84)/CW$85))-0.5</f>
        <v>-0.06672896634010461</v>
      </c>
      <c r="CZ39" s="128">
        <v>4</v>
      </c>
      <c r="DA39" s="174">
        <v>5</v>
      </c>
      <c r="DB39" s="167">
        <f>CZ39-DA39</f>
        <v>-1</v>
      </c>
      <c r="DC39" s="168">
        <f>(((CZ39+1)/(DA39+1))-1)</f>
        <v>-0.16666666666666663</v>
      </c>
      <c r="DD39" s="169">
        <f>NORMSDIST(((DB39-DB$84)/DB$85))-0.5</f>
        <v>-0.05639566959285358</v>
      </c>
      <c r="DE39" s="128">
        <v>43</v>
      </c>
      <c r="DF39" s="174">
        <v>94</v>
      </c>
      <c r="DG39" s="167">
        <f>DE39-DF39</f>
        <v>-51</v>
      </c>
      <c r="DH39" s="168">
        <f>(((DE39+1)/(DF39+1))-1)</f>
        <v>-0.5368421052631579</v>
      </c>
      <c r="DI39" s="169">
        <f>NORMSDIST(((DG39-DG$84)/DG$85))-0.5</f>
        <v>-0.11914277619809166</v>
      </c>
      <c r="DJ39" s="128">
        <v>290000</v>
      </c>
      <c r="DK39" s="174">
        <v>33600</v>
      </c>
      <c r="DL39" s="167">
        <f>DJ39-DK39</f>
        <v>256400</v>
      </c>
      <c r="DM39" s="168">
        <f>(((DJ39+1)/(DK39+1))-1)</f>
        <v>7.630725276033452</v>
      </c>
      <c r="DN39" s="169">
        <f>NORMSDIST(((DL39-DL$84)/DL$85))-0.5</f>
        <v>0.49496276242650694</v>
      </c>
      <c r="DO39" s="128">
        <v>1</v>
      </c>
      <c r="DP39" s="174"/>
      <c r="DQ39" s="167">
        <f>DO39-DP39</f>
        <v>1</v>
      </c>
      <c r="DR39" s="168">
        <f>(((DO39+1)/(DP39+1))-1)</f>
        <v>1</v>
      </c>
      <c r="DS39" s="169">
        <f>NORMSDIST(((DQ39-DQ$84)/DQ$85))-0.5</f>
        <v>0.49901722905543555</v>
      </c>
      <c r="DT39" s="128">
        <v>0</v>
      </c>
      <c r="DU39" s="174">
        <v>0</v>
      </c>
      <c r="DV39" s="167">
        <f>DT39-DU39</f>
        <v>0</v>
      </c>
      <c r="DW39" s="168">
        <f>(((DT39+1)/(DU39+1))-1)</f>
        <v>0</v>
      </c>
      <c r="DX39" s="169">
        <f>NORMSDIST(((DV39-DV$84)/DV$85))-0.5</f>
        <v>-0.093772295626533</v>
      </c>
      <c r="DY39" s="170">
        <f>AVERAGE(DX39,DS39,DN39,DI39,DD39,CY39)</f>
        <v>0.10965671395405995</v>
      </c>
      <c r="DZ39" s="128">
        <v>10948</v>
      </c>
      <c r="EA39" s="174">
        <v>10900</v>
      </c>
      <c r="EB39" s="167">
        <f>DZ39-EA39</f>
        <v>48</v>
      </c>
      <c r="EC39" s="168">
        <f>(((DZ39+1)/(EA39+1))-1)</f>
        <v>0.0044032657554353705</v>
      </c>
      <c r="ED39" s="169">
        <f>NORMSDIST(((EB39-EB$84)/EB$85))-0.5</f>
        <v>0.15035316318894465</v>
      </c>
      <c r="EE39" s="171">
        <v>0</v>
      </c>
      <c r="EF39" s="174">
        <v>0</v>
      </c>
      <c r="EG39" s="167">
        <f>EE39-EF39</f>
        <v>0</v>
      </c>
      <c r="EH39" s="168">
        <f>(((EE39+1)/(EF39+1))-1)</f>
        <v>0</v>
      </c>
      <c r="EI39" s="169">
        <f>NORMSDIST(((EG39-EG$84)/EG$85))-0.5</f>
        <v>-0.04421326061644004</v>
      </c>
      <c r="EJ39" s="170">
        <f>AVERAGE(EI39,ED39)</f>
        <v>0.053069951286252304</v>
      </c>
      <c r="EL39" s="112">
        <f>AVERAGE(EG39,EB39,DV39,DQ39,DL39,DG39,DB39,CW39,CQ39,CL39,CF39,CA39,BV39,BQ39,BL39,BF39,BA39,AV39,AQ39,AL39,AF39,AA39,V39,P39,K39,F39)</f>
        <v>10237.73076923077</v>
      </c>
      <c r="EM39" s="175">
        <f>AVERAGE(EH39,EC39,DW39,DR39,DM39,DH39,DC39,CX39,CR39,CM39,CG39,CB39,BW39,BR39,BM39,BG39,BB39,AW39,AR39,AM39,AG39,AB39,W39,Q39,L39,G39)</f>
        <v>1.6370071412964857</v>
      </c>
      <c r="EN39" s="176">
        <f>AVERAGE(EI39,ED39,DX39,DS39,DN39,DI39,DD39,CY39,CS39,CH39,CC39,BX39,BS39,BN39,BH39,BC39,AX39,AS39,AN39,AH39,AC39,X39,R39,M39,H39)</f>
        <v>0.04811653140098649</v>
      </c>
      <c r="EO39" s="164" t="s">
        <v>49</v>
      </c>
      <c r="EP39" s="165"/>
    </row>
    <row r="40" spans="1:146" ht="12.75">
      <c r="A40">
        <v>4</v>
      </c>
      <c r="B40" s="164" t="s">
        <v>18</v>
      </c>
      <c r="C40" s="165"/>
      <c r="D40" s="128">
        <v>1</v>
      </c>
      <c r="E40" s="174">
        <v>1</v>
      </c>
      <c r="F40" s="167">
        <f>D40-E40</f>
        <v>0</v>
      </c>
      <c r="G40" s="168">
        <f>(((D40+1)/(E40+1))-1)</f>
        <v>0</v>
      </c>
      <c r="H40" s="169">
        <f>NORMSDIST(((F40-F$84)/F$85))-0.5</f>
        <v>-0.09316814211660407</v>
      </c>
      <c r="I40" s="128">
        <v>1</v>
      </c>
      <c r="J40" s="174">
        <v>0</v>
      </c>
      <c r="K40" s="167">
        <f>I40-J40</f>
        <v>1</v>
      </c>
      <c r="L40" s="168">
        <f>(((I40+1)/(J40+1))-1)</f>
        <v>1</v>
      </c>
      <c r="M40" s="169">
        <f>NORMSDIST(((K40-K$84)/K$85))-0.5</f>
        <v>0.14209818441134725</v>
      </c>
      <c r="N40" s="128">
        <v>0</v>
      </c>
      <c r="O40" s="174">
        <v>0</v>
      </c>
      <c r="P40" s="167">
        <f>N40-O40</f>
        <v>0</v>
      </c>
      <c r="Q40" s="168">
        <f>(((N40+1)/(O40+1))-1)</f>
        <v>0</v>
      </c>
      <c r="R40" s="169">
        <f>NORMSDIST(((P40-P$84)/P$85))-0.5</f>
        <v>0.18307611478619734</v>
      </c>
      <c r="S40" s="170">
        <f>AVERAGE(R40,M40,H40)</f>
        <v>0.07733538569364684</v>
      </c>
      <c r="T40" s="128">
        <v>0</v>
      </c>
      <c r="U40" s="174">
        <v>0</v>
      </c>
      <c r="V40" s="167">
        <f>T40-U40</f>
        <v>0</v>
      </c>
      <c r="W40" s="168">
        <f>(((T40+1)/(U40+1))-1)</f>
        <v>0</v>
      </c>
      <c r="X40" s="169">
        <f>NORMSDIST(((V40-V$84)/V$85))-0.5</f>
        <v>-0.02899321146102507</v>
      </c>
      <c r="Y40" s="128">
        <v>0</v>
      </c>
      <c r="Z40" s="174">
        <v>0</v>
      </c>
      <c r="AA40" s="167">
        <f>Y40-Z40</f>
        <v>0</v>
      </c>
      <c r="AB40" s="168">
        <f>(((Y40+1)/(Z40+1))-1)</f>
        <v>0</v>
      </c>
      <c r="AC40" s="169">
        <f>NORMSDIST(((AA40-AA$84)/AA$85))-0.5</f>
        <v>-0.13419970552004928</v>
      </c>
      <c r="AD40" s="128">
        <v>0</v>
      </c>
      <c r="AE40" s="174">
        <v>0</v>
      </c>
      <c r="AF40" s="167">
        <f>AD40-AE40</f>
        <v>0</v>
      </c>
      <c r="AG40" s="168">
        <f>(((AD40+1)/(AE40+1))-1)</f>
        <v>0</v>
      </c>
      <c r="AH40" s="169">
        <f>NORMSDIST(((AF40-AF$84)/AF$85))-0.5</f>
        <v>-0.13419970552004928</v>
      </c>
      <c r="AI40" s="170">
        <f>AVERAGE(AH40,AC40,X40)</f>
        <v>-0.09913087416704121</v>
      </c>
      <c r="AJ40" s="128">
        <v>0</v>
      </c>
      <c r="AK40" s="174">
        <v>0</v>
      </c>
      <c r="AL40" s="167">
        <f>AJ40-AK40</f>
        <v>0</v>
      </c>
      <c r="AM40" s="168">
        <f>(((AJ40+1)/(AK40+1))-1)</f>
        <v>0</v>
      </c>
      <c r="AN40" s="169">
        <f>NORMSDIST(((AL40-AL$84)/AL$85))-0.5</f>
        <v>0</v>
      </c>
      <c r="AO40" s="128">
        <v>0</v>
      </c>
      <c r="AP40" s="174">
        <v>0</v>
      </c>
      <c r="AQ40" s="167">
        <f>AO40-AP40</f>
        <v>0</v>
      </c>
      <c r="AR40" s="168">
        <f>(((AO40+1)/(AP40+1))-1)</f>
        <v>0</v>
      </c>
      <c r="AS40" s="169">
        <f>NORMSDIST(((AQ40-AQ$84)/AQ$85))-0.5</f>
        <v>-0.16749722894898544</v>
      </c>
      <c r="AT40" s="128">
        <v>0</v>
      </c>
      <c r="AU40" s="174">
        <v>0</v>
      </c>
      <c r="AV40" s="167">
        <f>AT40-AU40</f>
        <v>0</v>
      </c>
      <c r="AW40" s="168">
        <f>(((AT40+1)/(AU40+1))-1)</f>
        <v>0</v>
      </c>
      <c r="AX40" s="169">
        <f>NORMSDIST(((AV40-AV$84)/AV$85))-0.5</f>
        <v>-0.0716076268096214</v>
      </c>
      <c r="AY40" s="128">
        <v>0</v>
      </c>
      <c r="AZ40" s="174">
        <v>0</v>
      </c>
      <c r="BA40" s="167">
        <f>AY40-AZ40</f>
        <v>0</v>
      </c>
      <c r="BB40" s="168">
        <f>(((AY40+1)/(AZ40+1))-1)</f>
        <v>0</v>
      </c>
      <c r="BC40" s="169">
        <f>NORMSDIST(((BA40-BA$84)/BA$85))-0.5</f>
        <v>-0.059314259259181545</v>
      </c>
      <c r="BD40" s="128">
        <v>0</v>
      </c>
      <c r="BE40" s="174">
        <v>0</v>
      </c>
      <c r="BF40" s="167">
        <f>BD40-BE40</f>
        <v>0</v>
      </c>
      <c r="BG40" s="168">
        <f>(((BD40+1)/(BE40+1))-1)</f>
        <v>0</v>
      </c>
      <c r="BH40" s="169">
        <f>NORMSDIST(((BF40-BF$84)/BF$85))-0.5</f>
        <v>0.06529146962938037</v>
      </c>
      <c r="BI40" s="170">
        <f>AVERAGE(BH40,BC40,AX40,AS40,AN40)</f>
        <v>-0.0466255290776816</v>
      </c>
      <c r="BJ40" s="128">
        <v>0</v>
      </c>
      <c r="BK40" s="174">
        <v>0</v>
      </c>
      <c r="BL40" s="167">
        <f>BJ40-BK40</f>
        <v>0</v>
      </c>
      <c r="BM40" s="168">
        <f>(((BJ40+1)/(BK40+1))-1)</f>
        <v>0</v>
      </c>
      <c r="BN40" s="169">
        <f>NORMSDIST(((BL40-BL$84)/BL$85))-0.5</f>
        <v>-0.045963722372012406</v>
      </c>
      <c r="BO40" s="128">
        <v>1</v>
      </c>
      <c r="BP40" s="174">
        <v>1</v>
      </c>
      <c r="BQ40" s="167">
        <f>BO40-BP40</f>
        <v>0</v>
      </c>
      <c r="BR40" s="168">
        <f>(((BO40+1)/(BP40+1))-1)</f>
        <v>0</v>
      </c>
      <c r="BS40" s="169">
        <f>NORMSDIST(((BQ40-BQ$84)/BQ$85))-0.5</f>
        <v>-0.06529146962938037</v>
      </c>
      <c r="BT40" s="128">
        <v>1</v>
      </c>
      <c r="BU40" s="174">
        <v>1</v>
      </c>
      <c r="BV40" s="167">
        <f>BT40-BU40</f>
        <v>0</v>
      </c>
      <c r="BW40" s="168">
        <f>(((BT40+1)/(BU40+1))-1)</f>
        <v>0</v>
      </c>
      <c r="BX40" s="169">
        <f>NORMSDIST(((BV40-BV$84)/BV$85))-0.5</f>
        <v>-0.08032352927732433</v>
      </c>
      <c r="BY40" s="128">
        <v>0</v>
      </c>
      <c r="BZ40" s="174">
        <v>0</v>
      </c>
      <c r="CA40" s="167">
        <f>BY40-BZ40</f>
        <v>0</v>
      </c>
      <c r="CB40" s="168">
        <f>(((BY40+1)/(BZ40+1))-1)</f>
        <v>0</v>
      </c>
      <c r="CC40" s="169">
        <f>NORMSDIST(((CA40-CA$84)/CA$85))-0.5</f>
        <v>-0.06529146962938037</v>
      </c>
      <c r="CD40" s="128">
        <v>1</v>
      </c>
      <c r="CE40" s="174"/>
      <c r="CF40" s="167">
        <f>CD40-CE40</f>
        <v>1</v>
      </c>
      <c r="CG40" s="168">
        <f>(((CD40+1)/(CE40+1))-1)</f>
        <v>1</v>
      </c>
      <c r="CH40" s="169">
        <f>NORMSDIST(((CF40-CF$84)/CF$85))-0.5</f>
        <v>0.49991781474351193</v>
      </c>
      <c r="CI40" s="170">
        <f>AVERAGE(CH40,CC40,BX40,BS40,BN40)</f>
        <v>0.04860952476708289</v>
      </c>
      <c r="CJ40" s="128">
        <v>1</v>
      </c>
      <c r="CK40" s="174">
        <v>1</v>
      </c>
      <c r="CL40" s="167">
        <f>CJ40-CK40</f>
        <v>0</v>
      </c>
      <c r="CM40" s="168">
        <f>(((CJ40+1)/(CK40+1))-1)</f>
        <v>0</v>
      </c>
      <c r="CN40" s="169" t="e">
        <f>NORMSDIST(((CL40-CL$84)/CL$85))-0.5</f>
        <v>#DIV/0!</v>
      </c>
      <c r="CO40" s="128">
        <v>0</v>
      </c>
      <c r="CP40" s="174">
        <v>0</v>
      </c>
      <c r="CQ40" s="167">
        <f>CO40-CP40</f>
        <v>0</v>
      </c>
      <c r="CR40" s="168">
        <f>(((CO40+0.01)/(CP40+0.01))-1)</f>
        <v>0</v>
      </c>
      <c r="CS40" s="169">
        <f>NORMSDIST(((CQ40-CQ$84)/CQ$85))-0.5</f>
        <v>-0.09034648986440424</v>
      </c>
      <c r="CT40" s="170">
        <f>AVERAGE(CS40)</f>
        <v>-0.09034648986440424</v>
      </c>
      <c r="CU40" s="128">
        <v>0</v>
      </c>
      <c r="CV40" s="174">
        <v>0</v>
      </c>
      <c r="CW40" s="167">
        <f>CU40-CV40</f>
        <v>0</v>
      </c>
      <c r="CX40" s="168">
        <f>(((CU40+1)/(CV40+1))-1)</f>
        <v>0</v>
      </c>
      <c r="CY40" s="169">
        <f>NORMSDIST(((CW40-CW$84)/CW$85))-0.5</f>
        <v>-0.06676307239891671</v>
      </c>
      <c r="CZ40" s="128">
        <v>0</v>
      </c>
      <c r="DA40" s="174">
        <v>0</v>
      </c>
      <c r="DB40" s="167">
        <f>CZ40-DA40</f>
        <v>0</v>
      </c>
      <c r="DC40" s="168">
        <f>(((CZ40+1)/(DA40+1))-1)</f>
        <v>0</v>
      </c>
      <c r="DD40" s="169">
        <f>NORMSDIST(((DB40-DB$84)/DB$85))-0.5</f>
        <v>-0.0530908735131177</v>
      </c>
      <c r="DE40" s="128">
        <v>0</v>
      </c>
      <c r="DF40" s="174">
        <v>0</v>
      </c>
      <c r="DG40" s="167">
        <f>DE40-DF40</f>
        <v>0</v>
      </c>
      <c r="DH40" s="168">
        <f>(((DE40+1)/(DF40+1))-1)</f>
        <v>0</v>
      </c>
      <c r="DI40" s="169">
        <f>NORMSDIST(((DG40-DG$84)/DG$85))-0.5</f>
        <v>-0.10929851091967663</v>
      </c>
      <c r="DJ40" s="128">
        <v>0</v>
      </c>
      <c r="DK40" s="174">
        <v>0</v>
      </c>
      <c r="DL40" s="167">
        <f>DJ40-DK40</f>
        <v>0</v>
      </c>
      <c r="DM40" s="168">
        <f>(((DJ40+1)/(DK40+1))-1)</f>
        <v>0</v>
      </c>
      <c r="DN40" s="169">
        <f>NORMSDIST(((DL40-DL$84)/DL$85))-0.5</f>
        <v>-0.05465649203645501</v>
      </c>
      <c r="DO40" s="128">
        <v>0</v>
      </c>
      <c r="DP40" s="174">
        <v>0</v>
      </c>
      <c r="DQ40" s="167">
        <f>DO40-DP40</f>
        <v>0</v>
      </c>
      <c r="DR40" s="168">
        <f>(((DO40+1)/(DP40+1))-1)</f>
        <v>0</v>
      </c>
      <c r="DS40" s="169">
        <f>NORMSDIST(((DQ40-DQ$84)/DQ$85))-0.5</f>
        <v>0.00019819923204855705</v>
      </c>
      <c r="DT40" s="128">
        <v>0</v>
      </c>
      <c r="DU40" s="174">
        <v>0</v>
      </c>
      <c r="DV40" s="167">
        <f>DT40-DU40</f>
        <v>0</v>
      </c>
      <c r="DW40" s="168">
        <f>(((DT40+1)/(DU40+1))-1)</f>
        <v>0</v>
      </c>
      <c r="DX40" s="169">
        <f>NORMSDIST(((DV40-DV$84)/DV$85))-0.5</f>
        <v>-0.093772295626533</v>
      </c>
      <c r="DY40" s="170">
        <f>AVERAGE(DX40,DS40,DN40,DI40,DD40,CY40)</f>
        <v>-0.06289717421044175</v>
      </c>
      <c r="DZ40" s="128">
        <v>13608</v>
      </c>
      <c r="EA40" s="174">
        <v>19640</v>
      </c>
      <c r="EB40" s="167">
        <f>DZ40-EA40</f>
        <v>-6032</v>
      </c>
      <c r="EC40" s="168">
        <f>(((DZ40+1)/(EA40+1))-1)</f>
        <v>-0.30711267247085183</v>
      </c>
      <c r="ED40" s="169">
        <f>NORMSDIST(((EB40-EB$84)/EB$85))-0.5</f>
        <v>-0.1521092102719651</v>
      </c>
      <c r="EE40" s="171">
        <v>0</v>
      </c>
      <c r="EF40" s="174">
        <v>0</v>
      </c>
      <c r="EG40" s="167">
        <f>EE40-EF40</f>
        <v>0</v>
      </c>
      <c r="EH40" s="168">
        <f>(((EE40+1)/(EF40+1))-1)</f>
        <v>0</v>
      </c>
      <c r="EI40" s="169">
        <f>NORMSDIST(((EG40-EG$84)/EG$85))-0.5</f>
        <v>-0.04421326061644004</v>
      </c>
      <c r="EJ40" s="170">
        <f>AVERAGE(EI40,ED40)</f>
        <v>-0.09816123544420258</v>
      </c>
      <c r="EL40" s="112">
        <f>AVERAGE(EG40,EB40,DV40,DQ40,DL40,DG40,DB40,CW40,CQ40,CL40,CF40,CA40,BV40,BQ40,BL40,BF40,BA40,AV40,AQ40,AL40,AF40,AA40,V40,P40,K40,F40)</f>
        <v>-231.92307692307693</v>
      </c>
      <c r="EM40" s="175">
        <f>AVERAGE(EH40,EC40,DW40,DR40,DM40,DH40,DC40,CX40,CR40,CM40,CG40,CB40,BW40,BR40,BM40,BG40,BB40,AW40,AR40,AM40,AG40,AB40,W40,Q40,L40,G40)</f>
        <v>0.06511105105881339</v>
      </c>
      <c r="EN40" s="176">
        <f>AVERAGE(EI40,ED40,DX40,DS40,DN40,DI40,DD40,CY40,CS40,CH40,CC40,BX40,BS40,BN40,BH40,BC40,AX40,AS40,AN40,AH40,AC40,X40,R40,M40,H40)</f>
        <v>-0.028780739719545465</v>
      </c>
      <c r="EO40" s="164" t="s">
        <v>18</v>
      </c>
      <c r="EP40" s="165"/>
    </row>
    <row r="41" spans="1:146" ht="12.75">
      <c r="A41">
        <v>4</v>
      </c>
      <c r="B41" s="164" t="s">
        <v>32</v>
      </c>
      <c r="C41" s="165"/>
      <c r="D41" s="128">
        <v>0</v>
      </c>
      <c r="E41" s="174">
        <v>0</v>
      </c>
      <c r="F41" s="167">
        <f>D41-E41</f>
        <v>0</v>
      </c>
      <c r="G41" s="168">
        <f>(((D41+1)/(E41+1))-1)</f>
        <v>0</v>
      </c>
      <c r="H41" s="169">
        <f>NORMSDIST(((F41-F$84)/F$85))-0.5</f>
        <v>-0.09316814211660407</v>
      </c>
      <c r="I41" s="128">
        <v>0</v>
      </c>
      <c r="J41" s="174">
        <v>0</v>
      </c>
      <c r="K41" s="167">
        <f>I41-J41</f>
        <v>0</v>
      </c>
      <c r="L41" s="168">
        <f>(((I41+1)/(J41+1))-1)</f>
        <v>0</v>
      </c>
      <c r="M41" s="169">
        <f>NORMSDIST(((K41-K$84)/K$85))-0.5</f>
        <v>-0.06672158101492293</v>
      </c>
      <c r="N41" s="128">
        <v>0</v>
      </c>
      <c r="O41" s="174">
        <v>0</v>
      </c>
      <c r="P41" s="167">
        <f>N41-O41</f>
        <v>0</v>
      </c>
      <c r="Q41" s="168">
        <f>(((N41+1)/(O41+1))-1)</f>
        <v>0</v>
      </c>
      <c r="R41" s="169">
        <f>NORMSDIST(((P41-P$84)/P$85))-0.5</f>
        <v>0.18307611478619734</v>
      </c>
      <c r="S41" s="170">
        <f>AVERAGE(R41,M41,H41)</f>
        <v>0.007728797218223449</v>
      </c>
      <c r="T41" s="128">
        <v>0</v>
      </c>
      <c r="U41" s="174">
        <v>0</v>
      </c>
      <c r="V41" s="167">
        <f>T41-U41</f>
        <v>0</v>
      </c>
      <c r="W41" s="168">
        <f>(((T41+1)/(U41+1))-1)</f>
        <v>0</v>
      </c>
      <c r="X41" s="169">
        <f>NORMSDIST(((V41-V$84)/V$85))-0.5</f>
        <v>-0.02899321146102507</v>
      </c>
      <c r="Y41" s="128">
        <v>0</v>
      </c>
      <c r="Z41" s="174">
        <v>0</v>
      </c>
      <c r="AA41" s="167">
        <f>Y41-Z41</f>
        <v>0</v>
      </c>
      <c r="AB41" s="168">
        <f>(((Y41+1)/(Z41+1))-1)</f>
        <v>0</v>
      </c>
      <c r="AC41" s="169">
        <f>NORMSDIST(((AA41-AA$84)/AA$85))-0.5</f>
        <v>-0.13419970552004928</v>
      </c>
      <c r="AD41" s="128">
        <v>0</v>
      </c>
      <c r="AE41" s="174">
        <v>0</v>
      </c>
      <c r="AF41" s="167">
        <f>AD41-AE41</f>
        <v>0</v>
      </c>
      <c r="AG41" s="168">
        <f>(((AD41+1)/(AE41+1))-1)</f>
        <v>0</v>
      </c>
      <c r="AH41" s="169">
        <f>NORMSDIST(((AF41-AF$84)/AF$85))-0.5</f>
        <v>-0.13419970552004928</v>
      </c>
      <c r="AI41" s="170">
        <f>AVERAGE(AH41,AC41,X41)</f>
        <v>-0.09913087416704121</v>
      </c>
      <c r="AJ41" s="128">
        <v>0</v>
      </c>
      <c r="AK41" s="174">
        <v>0</v>
      </c>
      <c r="AL41" s="167">
        <f>AJ41-AK41</f>
        <v>0</v>
      </c>
      <c r="AM41" s="168">
        <f>(((AJ41+1)/(AK41+1))-1)</f>
        <v>0</v>
      </c>
      <c r="AN41" s="169">
        <f>NORMSDIST(((AL41-AL$84)/AL$85))-0.5</f>
        <v>0</v>
      </c>
      <c r="AO41" s="128">
        <v>0</v>
      </c>
      <c r="AP41" s="174">
        <v>0</v>
      </c>
      <c r="AQ41" s="167">
        <f>AO41-AP41</f>
        <v>0</v>
      </c>
      <c r="AR41" s="168">
        <f>(((AO41+1)/(AP41+1))-1)</f>
        <v>0</v>
      </c>
      <c r="AS41" s="169">
        <f>NORMSDIST(((AQ41-AQ$84)/AQ$85))-0.5</f>
        <v>-0.16749722894898544</v>
      </c>
      <c r="AT41" s="128">
        <v>0</v>
      </c>
      <c r="AU41" s="174">
        <v>0</v>
      </c>
      <c r="AV41" s="167">
        <f>AT41-AU41</f>
        <v>0</v>
      </c>
      <c r="AW41" s="168">
        <f>(((AT41+1)/(AU41+1))-1)</f>
        <v>0</v>
      </c>
      <c r="AX41" s="169">
        <f>NORMSDIST(((AV41-AV$84)/AV$85))-0.5</f>
        <v>-0.0716076268096214</v>
      </c>
      <c r="AY41" s="128">
        <v>0</v>
      </c>
      <c r="AZ41" s="174">
        <v>0</v>
      </c>
      <c r="BA41" s="167">
        <f>AY41-AZ41</f>
        <v>0</v>
      </c>
      <c r="BB41" s="168">
        <f>(((AY41+1)/(AZ41+1))-1)</f>
        <v>0</v>
      </c>
      <c r="BC41" s="169">
        <f>NORMSDIST(((BA41-BA$84)/BA$85))-0.5</f>
        <v>-0.059314259259181545</v>
      </c>
      <c r="BD41" s="128">
        <v>0</v>
      </c>
      <c r="BE41" s="174">
        <v>0</v>
      </c>
      <c r="BF41" s="167">
        <f>BD41-BE41</f>
        <v>0</v>
      </c>
      <c r="BG41" s="168">
        <f>(((BD41+1)/(BE41+1))-1)</f>
        <v>0</v>
      </c>
      <c r="BH41" s="169">
        <f>NORMSDIST(((BF41-BF$84)/BF$85))-0.5</f>
        <v>0.06529146962938037</v>
      </c>
      <c r="BI41" s="170">
        <f>AVERAGE(BH41,BC41,AX41,AS41,AN41)</f>
        <v>-0.0466255290776816</v>
      </c>
      <c r="BJ41" s="128">
        <v>0</v>
      </c>
      <c r="BK41" s="174">
        <v>0</v>
      </c>
      <c r="BL41" s="167">
        <f>BJ41-BK41</f>
        <v>0</v>
      </c>
      <c r="BM41" s="168">
        <f>(((BJ41+1)/(BK41+1))-1)</f>
        <v>0</v>
      </c>
      <c r="BN41" s="169">
        <f>NORMSDIST(((BL41-BL$84)/BL$85))-0.5</f>
        <v>-0.045963722372012406</v>
      </c>
      <c r="BO41" s="128">
        <v>1</v>
      </c>
      <c r="BP41" s="174">
        <v>0</v>
      </c>
      <c r="BQ41" s="167">
        <f>BO41-BP41</f>
        <v>1</v>
      </c>
      <c r="BR41" s="168">
        <f>(((BO41+1)/(BP41+1))-1)</f>
        <v>1</v>
      </c>
      <c r="BS41" s="169">
        <f>NORMSDIST(((BQ41-BQ$84)/BQ$85))-0.5</f>
        <v>0.4999999994093538</v>
      </c>
      <c r="BT41" s="128">
        <v>1</v>
      </c>
      <c r="BU41" s="174">
        <v>1</v>
      </c>
      <c r="BV41" s="167">
        <f>BT41-BU41</f>
        <v>0</v>
      </c>
      <c r="BW41" s="168">
        <f>(((BT41+1)/(BU41+1))-1)</f>
        <v>0</v>
      </c>
      <c r="BX41" s="169">
        <f>NORMSDIST(((BV41-BV$84)/BV$85))-0.5</f>
        <v>-0.08032352927732433</v>
      </c>
      <c r="BY41" s="128">
        <v>0</v>
      </c>
      <c r="BZ41" s="174">
        <v>0</v>
      </c>
      <c r="CA41" s="167">
        <f>BY41-BZ41</f>
        <v>0</v>
      </c>
      <c r="CB41" s="168">
        <f>(((BY41+1)/(BZ41+1))-1)</f>
        <v>0</v>
      </c>
      <c r="CC41" s="169">
        <f>NORMSDIST(((CA41-CA$84)/CA$85))-0.5</f>
        <v>-0.06529146962938037</v>
      </c>
      <c r="CD41" s="128">
        <v>1</v>
      </c>
      <c r="CE41" s="174">
        <v>1</v>
      </c>
      <c r="CF41" s="167">
        <f>CD41-CE41</f>
        <v>0</v>
      </c>
      <c r="CG41" s="168">
        <f>(((CD41+1)/(CE41+1))-1)</f>
        <v>0</v>
      </c>
      <c r="CH41" s="169">
        <f>NORMSDIST(((CF41-CF$84)/CF$85))-0.5</f>
        <v>-0.10463871990970536</v>
      </c>
      <c r="CI41" s="170">
        <f>AVERAGE(CH41,CC41,BX41,BS41,BN41)</f>
        <v>0.04075651164418627</v>
      </c>
      <c r="CJ41" s="128">
        <v>0</v>
      </c>
      <c r="CK41" s="174">
        <v>0</v>
      </c>
      <c r="CL41" s="167">
        <f>CJ41-CK41</f>
        <v>0</v>
      </c>
      <c r="CM41" s="168">
        <f>(((CJ41+1)/(CK41+1))-1)</f>
        <v>0</v>
      </c>
      <c r="CN41" s="169" t="e">
        <f>NORMSDIST(((CL41-CL$84)/CL$85))-0.5</f>
        <v>#DIV/0!</v>
      </c>
      <c r="CO41" s="128">
        <v>0</v>
      </c>
      <c r="CP41" s="174">
        <v>0</v>
      </c>
      <c r="CQ41" s="167">
        <f>CO41-CP41</f>
        <v>0</v>
      </c>
      <c r="CR41" s="168">
        <f>(((CO41+0.01)/(CP41+0.01))-1)</f>
        <v>0</v>
      </c>
      <c r="CS41" s="169">
        <f>NORMSDIST(((CQ41-CQ$84)/CQ$85))-0.5</f>
        <v>-0.09034648986440424</v>
      </c>
      <c r="CT41" s="170">
        <f>AVERAGE(CS41)</f>
        <v>-0.09034648986440424</v>
      </c>
      <c r="CU41" s="128">
        <v>0</v>
      </c>
      <c r="CV41" s="174">
        <v>0</v>
      </c>
      <c r="CW41" s="167">
        <f>CU41-CV41</f>
        <v>0</v>
      </c>
      <c r="CX41" s="168">
        <f>(((CU41+1)/(CV41+1))-1)</f>
        <v>0</v>
      </c>
      <c r="CY41" s="169">
        <f>NORMSDIST(((CW41-CW$84)/CW$85))-0.5</f>
        <v>-0.06676307239891671</v>
      </c>
      <c r="CZ41" s="128">
        <v>0</v>
      </c>
      <c r="DA41" s="174">
        <v>0</v>
      </c>
      <c r="DB41" s="167">
        <f>CZ41-DA41</f>
        <v>0</v>
      </c>
      <c r="DC41" s="168">
        <f>(((CZ41+1)/(DA41+1))-1)</f>
        <v>0</v>
      </c>
      <c r="DD41" s="169">
        <f>NORMSDIST(((DB41-DB$84)/DB$85))-0.5</f>
        <v>-0.0530908735131177</v>
      </c>
      <c r="DE41" s="128">
        <v>0</v>
      </c>
      <c r="DF41" s="174">
        <v>0</v>
      </c>
      <c r="DG41" s="167">
        <f>DE41-DF41</f>
        <v>0</v>
      </c>
      <c r="DH41" s="168">
        <f>(((DE41+1)/(DF41+1))-1)</f>
        <v>0</v>
      </c>
      <c r="DI41" s="169">
        <f>NORMSDIST(((DG41-DG$84)/DG$85))-0.5</f>
        <v>-0.10929851091967663</v>
      </c>
      <c r="DJ41" s="128">
        <v>0</v>
      </c>
      <c r="DK41" s="174">
        <v>0</v>
      </c>
      <c r="DL41" s="167">
        <f>DJ41-DK41</f>
        <v>0</v>
      </c>
      <c r="DM41" s="168">
        <f>(((DJ41+1)/(DK41+1))-1)</f>
        <v>0</v>
      </c>
      <c r="DN41" s="169">
        <f>NORMSDIST(((DL41-DL$84)/DL$85))-0.5</f>
        <v>-0.05465649203645501</v>
      </c>
      <c r="DO41" s="128">
        <v>0</v>
      </c>
      <c r="DP41" s="174">
        <v>0</v>
      </c>
      <c r="DQ41" s="167">
        <f>DO41-DP41</f>
        <v>0</v>
      </c>
      <c r="DR41" s="168">
        <f>(((DO41+1)/(DP41+1))-1)</f>
        <v>0</v>
      </c>
      <c r="DS41" s="169">
        <f>NORMSDIST(((DQ41-DQ$84)/DQ$85))-0.5</f>
        <v>0.00019819923204855705</v>
      </c>
      <c r="DT41" s="128">
        <v>0</v>
      </c>
      <c r="DU41" s="174">
        <v>0</v>
      </c>
      <c r="DV41" s="167">
        <f>DT41-DU41</f>
        <v>0</v>
      </c>
      <c r="DW41" s="168">
        <f>(((DT41+1)/(DU41+1))-1)</f>
        <v>0</v>
      </c>
      <c r="DX41" s="169">
        <f>NORMSDIST(((DV41-DV$84)/DV$85))-0.5</f>
        <v>-0.093772295626533</v>
      </c>
      <c r="DY41" s="170">
        <f>AVERAGE(DX41,DS41,DN41,DI41,DD41,CY41)</f>
        <v>-0.06289717421044175</v>
      </c>
      <c r="DZ41" s="128">
        <v>3205</v>
      </c>
      <c r="EA41" s="174">
        <v>4500</v>
      </c>
      <c r="EB41" s="167">
        <f>DZ41-EA41</f>
        <v>-1295</v>
      </c>
      <c r="EC41" s="168">
        <f>(((DZ41+1)/(EA41+1))-1)</f>
        <v>-0.2877138413685848</v>
      </c>
      <c r="ED41" s="169">
        <f>NORMSDIST(((EB41-EB$84)/EB$85))-0.5</f>
        <v>0.08495213169132931</v>
      </c>
      <c r="EE41" s="171">
        <v>0</v>
      </c>
      <c r="EF41" s="174">
        <v>0</v>
      </c>
      <c r="EG41" s="167">
        <f>EE41-EF41</f>
        <v>0</v>
      </c>
      <c r="EH41" s="168">
        <f>(((EE41+1)/(EF41+1))-1)</f>
        <v>0</v>
      </c>
      <c r="EI41" s="169">
        <f>NORMSDIST(((EG41-EG$84)/EG$85))-0.5</f>
        <v>-0.04421326061644004</v>
      </c>
      <c r="EJ41" s="170">
        <f>AVERAGE(EI41,ED41)</f>
        <v>0.020369435537444636</v>
      </c>
      <c r="EL41" s="112">
        <f>AVERAGE(EG41,EB41,DV41,DQ41,DL41,DG41,DB41,CW41,CQ41,CL41,CF41,CA41,BV41,BQ41,BL41,BF41,BA41,AV41,AQ41,AL41,AF41,AA41,V41,P41,K41,F41)</f>
        <v>-49.76923076923077</v>
      </c>
      <c r="EM41" s="175">
        <f>AVERAGE(EH41,EC41,DW41,DR41,DM41,DH41,DC41,CX41,CR41,CM41,CG41,CB41,BW41,BR41,BM41,BG41,BB41,AW41,AR41,AM41,AG41,AB41,W41,Q41,L41,G41)</f>
        <v>0.02739562148582366</v>
      </c>
      <c r="EN41" s="176">
        <f>AVERAGE(EI41,ED41,DX41,DS41,DN41,DI41,DD41,CY41,CS41,CH41,CC41,BX41,BS41,BN41,BH41,BC41,AX41,AS41,AN41,AH41,AC41,X41,R41,M41,H41)</f>
        <v>-0.02922167928264381</v>
      </c>
      <c r="EO41" s="164" t="s">
        <v>32</v>
      </c>
      <c r="EP41" s="165"/>
    </row>
    <row r="42" spans="1:146" ht="12.75">
      <c r="A42">
        <v>4</v>
      </c>
      <c r="B42" s="164" t="s">
        <v>88</v>
      </c>
      <c r="C42" s="165"/>
      <c r="D42" s="128">
        <v>1</v>
      </c>
      <c r="E42" s="174">
        <v>1</v>
      </c>
      <c r="F42" s="167">
        <f>D42-E42</f>
        <v>0</v>
      </c>
      <c r="G42" s="168">
        <f>(((D42+1)/(E42+1))-1)</f>
        <v>0</v>
      </c>
      <c r="H42" s="169">
        <f>NORMSDIST(((F42-F$84)/F$85))-0.5</f>
        <v>-0.09316814211660407</v>
      </c>
      <c r="I42" s="128">
        <v>0</v>
      </c>
      <c r="J42" s="174">
        <v>0</v>
      </c>
      <c r="K42" s="167">
        <f>I42-J42</f>
        <v>0</v>
      </c>
      <c r="L42" s="168">
        <f>(((I42+1)/(J42+1))-1)</f>
        <v>0</v>
      </c>
      <c r="M42" s="169">
        <f>NORMSDIST(((K42-K$84)/K$85))-0.5</f>
        <v>-0.06672158101492293</v>
      </c>
      <c r="N42" s="128">
        <v>0</v>
      </c>
      <c r="O42" s="174">
        <v>0</v>
      </c>
      <c r="P42" s="167">
        <f>N42-O42</f>
        <v>0</v>
      </c>
      <c r="Q42" s="168">
        <f>(((N42+1)/(O42+1))-1)</f>
        <v>0</v>
      </c>
      <c r="R42" s="169">
        <f>NORMSDIST(((P42-P$84)/P$85))-0.5</f>
        <v>0.18307611478619734</v>
      </c>
      <c r="S42" s="170">
        <f>AVERAGE(R42,M42,H42)</f>
        <v>0.007728797218223449</v>
      </c>
      <c r="T42" s="128">
        <v>0</v>
      </c>
      <c r="U42" s="174">
        <v>0</v>
      </c>
      <c r="V42" s="167">
        <f>T42-U42</f>
        <v>0</v>
      </c>
      <c r="W42" s="168">
        <f>(((T42+1)/(U42+1))-1)</f>
        <v>0</v>
      </c>
      <c r="X42" s="169">
        <f>NORMSDIST(((V42-V$84)/V$85))-0.5</f>
        <v>-0.02899321146102507</v>
      </c>
      <c r="Y42" s="128">
        <v>0</v>
      </c>
      <c r="Z42" s="174">
        <v>0</v>
      </c>
      <c r="AA42" s="167">
        <f>Y42-Z42</f>
        <v>0</v>
      </c>
      <c r="AB42" s="168">
        <f>(((Y42+1)/(Z42+1))-1)</f>
        <v>0</v>
      </c>
      <c r="AC42" s="169">
        <f>NORMSDIST(((AA42-AA$84)/AA$85))-0.5</f>
        <v>-0.13419970552004928</v>
      </c>
      <c r="AD42" s="128">
        <v>0</v>
      </c>
      <c r="AE42" s="174">
        <v>0</v>
      </c>
      <c r="AF42" s="167">
        <f>AD42-AE42</f>
        <v>0</v>
      </c>
      <c r="AG42" s="168">
        <f>(((AD42+1)/(AE42+1))-1)</f>
        <v>0</v>
      </c>
      <c r="AH42" s="169">
        <f>NORMSDIST(((AF42-AF$84)/AF$85))-0.5</f>
        <v>-0.13419970552004928</v>
      </c>
      <c r="AI42" s="170">
        <f>AVERAGE(AH42,AC42,X42)</f>
        <v>-0.09913087416704121</v>
      </c>
      <c r="AJ42" s="128">
        <v>0</v>
      </c>
      <c r="AK42" s="174">
        <v>0</v>
      </c>
      <c r="AL42" s="167">
        <f>AJ42-AK42</f>
        <v>0</v>
      </c>
      <c r="AM42" s="168">
        <f>(((AJ42+1)/(AK42+1))-1)</f>
        <v>0</v>
      </c>
      <c r="AN42" s="169">
        <f>NORMSDIST(((AL42-AL$84)/AL$85))-0.5</f>
        <v>0</v>
      </c>
      <c r="AO42" s="128">
        <v>0</v>
      </c>
      <c r="AP42" s="174">
        <v>0</v>
      </c>
      <c r="AQ42" s="167">
        <f>AO42-AP42</f>
        <v>0</v>
      </c>
      <c r="AR42" s="168">
        <f>(((AO42+1)/(AP42+1))-1)</f>
        <v>0</v>
      </c>
      <c r="AS42" s="169">
        <f>NORMSDIST(((AQ42-AQ$84)/AQ$85))-0.5</f>
        <v>-0.16749722894898544</v>
      </c>
      <c r="AT42" s="128">
        <v>0</v>
      </c>
      <c r="AU42" s="174">
        <v>0</v>
      </c>
      <c r="AV42" s="167">
        <f>AT42-AU42</f>
        <v>0</v>
      </c>
      <c r="AW42" s="168">
        <f>(((AT42+1)/(AU42+1))-1)</f>
        <v>0</v>
      </c>
      <c r="AX42" s="169">
        <f>NORMSDIST(((AV42-AV$84)/AV$85))-0.5</f>
        <v>-0.0716076268096214</v>
      </c>
      <c r="AY42" s="128">
        <v>0</v>
      </c>
      <c r="AZ42" s="174">
        <v>0</v>
      </c>
      <c r="BA42" s="167">
        <f>AY42-AZ42</f>
        <v>0</v>
      </c>
      <c r="BB42" s="168">
        <f>(((AY42+1)/(AZ42+1))-1)</f>
        <v>0</v>
      </c>
      <c r="BC42" s="169">
        <f>NORMSDIST(((BA42-BA$84)/BA$85))-0.5</f>
        <v>-0.059314259259181545</v>
      </c>
      <c r="BD42" s="128">
        <v>0</v>
      </c>
      <c r="BE42" s="174">
        <v>0</v>
      </c>
      <c r="BF42" s="167">
        <f>BD42-BE42</f>
        <v>0</v>
      </c>
      <c r="BG42" s="168">
        <f>(((BD42+1)/(BE42+1))-1)</f>
        <v>0</v>
      </c>
      <c r="BH42" s="169">
        <f>NORMSDIST(((BF42-BF$84)/BF$85))-0.5</f>
        <v>0.06529146962938037</v>
      </c>
      <c r="BI42" s="170">
        <f>AVERAGE(BH42,BC42,AX42,AS42,AN42)</f>
        <v>-0.0466255290776816</v>
      </c>
      <c r="BJ42" s="128">
        <v>0</v>
      </c>
      <c r="BK42" s="174">
        <v>0</v>
      </c>
      <c r="BL42" s="167">
        <f>BJ42-BK42</f>
        <v>0</v>
      </c>
      <c r="BM42" s="168">
        <f>(((BJ42+1)/(BK42+1))-1)</f>
        <v>0</v>
      </c>
      <c r="BN42" s="169">
        <f>NORMSDIST(((BL42-BL$84)/BL$85))-0.5</f>
        <v>-0.045963722372012406</v>
      </c>
      <c r="BO42" s="128">
        <v>1</v>
      </c>
      <c r="BP42" s="174">
        <v>1</v>
      </c>
      <c r="BQ42" s="167">
        <f>BO42-BP42</f>
        <v>0</v>
      </c>
      <c r="BR42" s="168">
        <f>(((BO42+1)/(BP42+1))-1)</f>
        <v>0</v>
      </c>
      <c r="BS42" s="169">
        <f>NORMSDIST(((BQ42-BQ$84)/BQ$85))-0.5</f>
        <v>-0.06529146962938037</v>
      </c>
      <c r="BT42" s="128">
        <v>0</v>
      </c>
      <c r="BU42" s="174">
        <v>0</v>
      </c>
      <c r="BV42" s="167">
        <f>BT42-BU42</f>
        <v>0</v>
      </c>
      <c r="BW42" s="168">
        <f>(((BT42+1)/(BU42+1))-1)</f>
        <v>0</v>
      </c>
      <c r="BX42" s="169">
        <f>NORMSDIST(((BV42-BV$84)/BV$85))-0.5</f>
        <v>-0.08032352927732433</v>
      </c>
      <c r="BY42" s="128">
        <v>0</v>
      </c>
      <c r="BZ42" s="174">
        <v>0</v>
      </c>
      <c r="CA42" s="167">
        <f>BY42-BZ42</f>
        <v>0</v>
      </c>
      <c r="CB42" s="168">
        <f>(((BY42+1)/(BZ42+1))-1)</f>
        <v>0</v>
      </c>
      <c r="CC42" s="169">
        <f>NORMSDIST(((CA42-CA$84)/CA$85))-0.5</f>
        <v>-0.06529146962938037</v>
      </c>
      <c r="CD42" s="128">
        <v>1</v>
      </c>
      <c r="CE42" s="174">
        <v>1</v>
      </c>
      <c r="CF42" s="167">
        <f>CD42-CE42</f>
        <v>0</v>
      </c>
      <c r="CG42" s="168">
        <f>(((CD42+1)/(CE42+1))-1)</f>
        <v>0</v>
      </c>
      <c r="CH42" s="169">
        <f>NORMSDIST(((CF42-CF$84)/CF$85))-0.5</f>
        <v>-0.10463871990970536</v>
      </c>
      <c r="CI42" s="170">
        <f>AVERAGE(CH42,CC42,BX42,BS42,BN42)</f>
        <v>-0.07230178216356056</v>
      </c>
      <c r="CJ42" s="128">
        <v>0</v>
      </c>
      <c r="CK42" s="174">
        <v>0</v>
      </c>
      <c r="CL42" s="167">
        <f>CJ42-CK42</f>
        <v>0</v>
      </c>
      <c r="CM42" s="168">
        <f>(((CJ42+1)/(CK42+1))-1)</f>
        <v>0</v>
      </c>
      <c r="CN42" s="169" t="e">
        <f>NORMSDIST(((CL42-CL$84)/CL$85))-0.5</f>
        <v>#DIV/0!</v>
      </c>
      <c r="CO42" s="128">
        <v>0</v>
      </c>
      <c r="CP42" s="174">
        <v>0</v>
      </c>
      <c r="CQ42" s="167">
        <f>CO42-CP42</f>
        <v>0</v>
      </c>
      <c r="CR42" s="168">
        <f>(((CO42+0.01)/(CP42+0.01))-1)</f>
        <v>0</v>
      </c>
      <c r="CS42" s="169">
        <f>NORMSDIST(((CQ42-CQ$84)/CQ$85))-0.5</f>
        <v>-0.09034648986440424</v>
      </c>
      <c r="CT42" s="170">
        <f>AVERAGE(CS42)</f>
        <v>-0.09034648986440424</v>
      </c>
      <c r="CU42" s="128">
        <v>0</v>
      </c>
      <c r="CV42" s="174">
        <v>0</v>
      </c>
      <c r="CW42" s="167">
        <f>CU42-CV42</f>
        <v>0</v>
      </c>
      <c r="CX42" s="168">
        <f>(((CU42+1)/(CV42+1))-1)</f>
        <v>0</v>
      </c>
      <c r="CY42" s="169">
        <f>NORMSDIST(((CW42-CW$84)/CW$85))-0.5</f>
        <v>-0.06676307239891671</v>
      </c>
      <c r="CZ42" s="128">
        <v>0</v>
      </c>
      <c r="DA42" s="174">
        <v>0</v>
      </c>
      <c r="DB42" s="167">
        <f>CZ42-DA42</f>
        <v>0</v>
      </c>
      <c r="DC42" s="168">
        <f>(((CZ42+1)/(DA42+1))-1)</f>
        <v>0</v>
      </c>
      <c r="DD42" s="169">
        <f>NORMSDIST(((DB42-DB$84)/DB$85))-0.5</f>
        <v>-0.0530908735131177</v>
      </c>
      <c r="DE42" s="128">
        <v>0</v>
      </c>
      <c r="DF42" s="174">
        <v>0</v>
      </c>
      <c r="DG42" s="167">
        <f>DE42-DF42</f>
        <v>0</v>
      </c>
      <c r="DH42" s="168">
        <f>(((DE42+1)/(DF42+1))-1)</f>
        <v>0</v>
      </c>
      <c r="DI42" s="169">
        <f>NORMSDIST(((DG42-DG$84)/DG$85))-0.5</f>
        <v>-0.10929851091967663</v>
      </c>
      <c r="DJ42" s="128">
        <v>0</v>
      </c>
      <c r="DK42" s="174">
        <v>0</v>
      </c>
      <c r="DL42" s="167">
        <f>DJ42-DK42</f>
        <v>0</v>
      </c>
      <c r="DM42" s="168">
        <f>(((DJ42+1)/(DK42+1))-1)</f>
        <v>0</v>
      </c>
      <c r="DN42" s="169">
        <f>NORMSDIST(((DL42-DL$84)/DL$85))-0.5</f>
        <v>-0.05465649203645501</v>
      </c>
      <c r="DO42" s="128">
        <v>0</v>
      </c>
      <c r="DP42" s="174">
        <v>0</v>
      </c>
      <c r="DQ42" s="167">
        <f>DO42-DP42</f>
        <v>0</v>
      </c>
      <c r="DR42" s="168">
        <f>(((DO42+1)/(DP42+1))-1)</f>
        <v>0</v>
      </c>
      <c r="DS42" s="169">
        <f>NORMSDIST(((DQ42-DQ$84)/DQ$85))-0.5</f>
        <v>0.00019819923204855705</v>
      </c>
      <c r="DT42" s="128">
        <v>0</v>
      </c>
      <c r="DU42" s="174">
        <v>0</v>
      </c>
      <c r="DV42" s="167">
        <f>DT42-DU42</f>
        <v>0</v>
      </c>
      <c r="DW42" s="168">
        <f>(((DT42+1)/(DU42+1))-1)</f>
        <v>0</v>
      </c>
      <c r="DX42" s="169">
        <f>NORMSDIST(((DV42-DV$84)/DV$85))-0.5</f>
        <v>-0.093772295626533</v>
      </c>
      <c r="DY42" s="170">
        <f>AVERAGE(DX42,DS42,DN42,DI42,DD42,CY42)</f>
        <v>-0.06289717421044175</v>
      </c>
      <c r="DZ42" s="128">
        <v>649</v>
      </c>
      <c r="EA42" s="174">
        <v>1872</v>
      </c>
      <c r="EB42" s="167">
        <f>DZ42-EA42</f>
        <v>-1223</v>
      </c>
      <c r="EC42" s="168">
        <f>(((DZ42+1)/(EA42+1))-1)</f>
        <v>-0.6529631607047517</v>
      </c>
      <c r="ED42" s="169">
        <f>NORMSDIST(((EB42-EB$84)/EB$85))-0.5</f>
        <v>0.0885371528270974</v>
      </c>
      <c r="EE42" s="171">
        <v>0</v>
      </c>
      <c r="EF42" s="174">
        <v>0</v>
      </c>
      <c r="EG42" s="167">
        <f>EE42-EF42</f>
        <v>0</v>
      </c>
      <c r="EH42" s="168">
        <f>(((EE42+1)/(EF42+1))-1)</f>
        <v>0</v>
      </c>
      <c r="EI42" s="169">
        <f>NORMSDIST(((EG42-EG$84)/EG$85))-0.5</f>
        <v>-0.04421326061644004</v>
      </c>
      <c r="EJ42" s="170">
        <f>AVERAGE(EI42,ED42)</f>
        <v>0.022161946105328678</v>
      </c>
      <c r="EL42" s="112">
        <f>AVERAGE(EG42,EB42,DV42,DQ42,DL42,DG42,DB42,CW42,CQ42,CL42,CF42,CA42,BV42,BQ42,BL42,BF42,BA42,AV42,AQ42,AL42,AF42,AA42,V42,P42,K42,F42)</f>
        <v>-47.03846153846154</v>
      </c>
      <c r="EM42" s="175">
        <f>AVERAGE(EH42,EC42,DW42,DR42,DM42,DH42,DC42,CX42,CR42,CM42,CG42,CB42,BW42,BR42,BM42,BG42,BB42,AW42,AR42,AM42,AG42,AB42,W42,Q42,L42,G42)</f>
        <v>-0.025113967719413526</v>
      </c>
      <c r="EN42" s="176">
        <f>AVERAGE(EI42,ED42,DX42,DS42,DN42,DI42,DD42,CY42,CS42,CH42,CC42,BX42,BS42,BN42,BH42,BC42,AX42,AS42,AN42,AH42,AC42,X42,R42,M42,H42)</f>
        <v>-0.051689937198762456</v>
      </c>
      <c r="EO42" s="164" t="s">
        <v>88</v>
      </c>
      <c r="EP42" s="165"/>
    </row>
    <row r="43" spans="1:146" ht="12.75">
      <c r="A43">
        <v>4</v>
      </c>
      <c r="B43" s="164" t="s">
        <v>24</v>
      </c>
      <c r="C43" s="165"/>
      <c r="D43" s="128">
        <v>0</v>
      </c>
      <c r="E43" s="174">
        <v>0</v>
      </c>
      <c r="F43" s="167">
        <f>D43-E43</f>
        <v>0</v>
      </c>
      <c r="G43" s="168">
        <f>(((D43+1)/(E43+1))-1)</f>
        <v>0</v>
      </c>
      <c r="H43" s="169">
        <f>NORMSDIST(((F43-F$84)/F$85))-0.5</f>
        <v>-0.09316814211660407</v>
      </c>
      <c r="I43" s="128">
        <v>0</v>
      </c>
      <c r="J43" s="174">
        <v>0</v>
      </c>
      <c r="K43" s="167">
        <f>I43-J43</f>
        <v>0</v>
      </c>
      <c r="L43" s="168">
        <f>(((I43+1)/(J43+1))-1)</f>
        <v>0</v>
      </c>
      <c r="M43" s="169">
        <f>NORMSDIST(((K43-K$84)/K$85))-0.5</f>
        <v>-0.06672158101492293</v>
      </c>
      <c r="N43" s="128">
        <v>0</v>
      </c>
      <c r="O43" s="174">
        <v>0</v>
      </c>
      <c r="P43" s="167">
        <f>N43-O43</f>
        <v>0</v>
      </c>
      <c r="Q43" s="168">
        <f>(((N43+1)/(O43+1))-1)</f>
        <v>0</v>
      </c>
      <c r="R43" s="169">
        <f>NORMSDIST(((P43-P$84)/P$85))-0.5</f>
        <v>0.18307611478619734</v>
      </c>
      <c r="S43" s="170">
        <f>AVERAGE(R43,M43,H43)</f>
        <v>0.007728797218223449</v>
      </c>
      <c r="T43" s="128">
        <v>0</v>
      </c>
      <c r="U43" s="174">
        <v>0</v>
      </c>
      <c r="V43" s="167">
        <f>T43-U43</f>
        <v>0</v>
      </c>
      <c r="W43" s="168">
        <f>(((T43+1)/(U43+1))-1)</f>
        <v>0</v>
      </c>
      <c r="X43" s="169">
        <f>NORMSDIST(((V43-V$84)/V$85))-0.5</f>
        <v>-0.02899321146102507</v>
      </c>
      <c r="Y43" s="128">
        <v>0</v>
      </c>
      <c r="Z43" s="174">
        <v>0</v>
      </c>
      <c r="AA43" s="167">
        <f>Y43-Z43</f>
        <v>0</v>
      </c>
      <c r="AB43" s="168">
        <f>(((Y43+1)/(Z43+1))-1)</f>
        <v>0</v>
      </c>
      <c r="AC43" s="169">
        <f>NORMSDIST(((AA43-AA$84)/AA$85))-0.5</f>
        <v>-0.13419970552004928</v>
      </c>
      <c r="AD43" s="128">
        <v>0</v>
      </c>
      <c r="AE43" s="174">
        <v>0</v>
      </c>
      <c r="AF43" s="167">
        <f>AD43-AE43</f>
        <v>0</v>
      </c>
      <c r="AG43" s="168">
        <f>(((AD43+1)/(AE43+1))-1)</f>
        <v>0</v>
      </c>
      <c r="AH43" s="169">
        <f>NORMSDIST(((AF43-AF$84)/AF$85))-0.5</f>
        <v>-0.13419970552004928</v>
      </c>
      <c r="AI43" s="170">
        <f>AVERAGE(AH43,AC43,X43)</f>
        <v>-0.09913087416704121</v>
      </c>
      <c r="AJ43" s="128">
        <v>0</v>
      </c>
      <c r="AK43" s="174">
        <v>0</v>
      </c>
      <c r="AL43" s="167">
        <f>AJ43-AK43</f>
        <v>0</v>
      </c>
      <c r="AM43" s="168">
        <f>(((AJ43+1)/(AK43+1))-1)</f>
        <v>0</v>
      </c>
      <c r="AN43" s="169">
        <f>NORMSDIST(((AL43-AL$84)/AL$85))-0.5</f>
        <v>0</v>
      </c>
      <c r="AO43" s="128">
        <v>0</v>
      </c>
      <c r="AP43" s="174">
        <v>0</v>
      </c>
      <c r="AQ43" s="167">
        <f>AO43-AP43</f>
        <v>0</v>
      </c>
      <c r="AR43" s="168">
        <f>(((AO43+1)/(AP43+1))-1)</f>
        <v>0</v>
      </c>
      <c r="AS43" s="169">
        <f>NORMSDIST(((AQ43-AQ$84)/AQ$85))-0.5</f>
        <v>-0.16749722894898544</v>
      </c>
      <c r="AT43" s="128">
        <v>0</v>
      </c>
      <c r="AU43" s="174">
        <v>0</v>
      </c>
      <c r="AV43" s="167">
        <f>AT43-AU43</f>
        <v>0</v>
      </c>
      <c r="AW43" s="168">
        <f>(((AT43+1)/(AU43+1))-1)</f>
        <v>0</v>
      </c>
      <c r="AX43" s="169">
        <f>NORMSDIST(((AV43-AV$84)/AV$85))-0.5</f>
        <v>-0.0716076268096214</v>
      </c>
      <c r="AY43" s="128">
        <v>0</v>
      </c>
      <c r="AZ43" s="174">
        <v>0</v>
      </c>
      <c r="BA43" s="167">
        <f>AY43-AZ43</f>
        <v>0</v>
      </c>
      <c r="BB43" s="168">
        <f>(((AY43+1)/(AZ43+1))-1)</f>
        <v>0</v>
      </c>
      <c r="BC43" s="169">
        <f>NORMSDIST(((BA43-BA$84)/BA$85))-0.5</f>
        <v>-0.059314259259181545</v>
      </c>
      <c r="BD43" s="128">
        <v>0</v>
      </c>
      <c r="BE43" s="174">
        <v>0</v>
      </c>
      <c r="BF43" s="167">
        <f>BD43-BE43</f>
        <v>0</v>
      </c>
      <c r="BG43" s="168">
        <f>(((BD43+1)/(BE43+1))-1)</f>
        <v>0</v>
      </c>
      <c r="BH43" s="169">
        <f>NORMSDIST(((BF43-BF$84)/BF$85))-0.5</f>
        <v>0.06529146962938037</v>
      </c>
      <c r="BI43" s="170">
        <f>AVERAGE(BH43,BC43,AX43,AS43,AN43)</f>
        <v>-0.0466255290776816</v>
      </c>
      <c r="BJ43" s="128">
        <v>0</v>
      </c>
      <c r="BK43" s="174">
        <v>0</v>
      </c>
      <c r="BL43" s="167">
        <f>BJ43-BK43</f>
        <v>0</v>
      </c>
      <c r="BM43" s="168">
        <f>(((BJ43+1)/(BK43+1))-1)</f>
        <v>0</v>
      </c>
      <c r="BN43" s="169">
        <f>NORMSDIST(((BL43-BL$84)/BL$85))-0.5</f>
        <v>-0.045963722372012406</v>
      </c>
      <c r="BO43" s="128">
        <v>1</v>
      </c>
      <c r="BP43" s="174">
        <v>1</v>
      </c>
      <c r="BQ43" s="167">
        <f>BO43-BP43</f>
        <v>0</v>
      </c>
      <c r="BR43" s="168">
        <f>(((BO43+1)/(BP43+1))-1)</f>
        <v>0</v>
      </c>
      <c r="BS43" s="169">
        <f>NORMSDIST(((BQ43-BQ$84)/BQ$85))-0.5</f>
        <v>-0.06529146962938037</v>
      </c>
      <c r="BT43" s="128">
        <v>0</v>
      </c>
      <c r="BU43" s="174">
        <v>0</v>
      </c>
      <c r="BV43" s="167">
        <f>BT43-BU43</f>
        <v>0</v>
      </c>
      <c r="BW43" s="168">
        <f>(((BT43+1)/(BU43+1))-1)</f>
        <v>0</v>
      </c>
      <c r="BX43" s="169">
        <f>NORMSDIST(((BV43-BV$84)/BV$85))-0.5</f>
        <v>-0.08032352927732433</v>
      </c>
      <c r="BY43" s="128">
        <v>0</v>
      </c>
      <c r="BZ43" s="174">
        <v>0</v>
      </c>
      <c r="CA43" s="167">
        <f>BY43-BZ43</f>
        <v>0</v>
      </c>
      <c r="CB43" s="168">
        <f>(((BY43+1)/(BZ43+1))-1)</f>
        <v>0</v>
      </c>
      <c r="CC43" s="169">
        <f>NORMSDIST(((CA43-CA$84)/CA$85))-0.5</f>
        <v>-0.06529146962938037</v>
      </c>
      <c r="CD43" s="128">
        <v>1</v>
      </c>
      <c r="CE43" s="174">
        <v>1</v>
      </c>
      <c r="CF43" s="167">
        <f>CD43-CE43</f>
        <v>0</v>
      </c>
      <c r="CG43" s="168">
        <f>(((CD43+1)/(CE43+1))-1)</f>
        <v>0</v>
      </c>
      <c r="CH43" s="169">
        <f>NORMSDIST(((CF43-CF$84)/CF$85))-0.5</f>
        <v>-0.10463871990970536</v>
      </c>
      <c r="CI43" s="170">
        <f>AVERAGE(CH43,CC43,BX43,BS43,BN43)</f>
        <v>-0.07230178216356056</v>
      </c>
      <c r="CJ43" s="128">
        <v>1</v>
      </c>
      <c r="CK43" s="174">
        <v>1</v>
      </c>
      <c r="CL43" s="167">
        <f>CJ43-CK43</f>
        <v>0</v>
      </c>
      <c r="CM43" s="168">
        <f>(((CJ43+1)/(CK43+1))-1)</f>
        <v>0</v>
      </c>
      <c r="CN43" s="169" t="e">
        <f>NORMSDIST(((CL43-CL$84)/CL$85))-0.5</f>
        <v>#DIV/0!</v>
      </c>
      <c r="CO43" s="128">
        <v>0</v>
      </c>
      <c r="CP43" s="174">
        <v>0</v>
      </c>
      <c r="CQ43" s="167">
        <f>CO43-CP43</f>
        <v>0</v>
      </c>
      <c r="CR43" s="168">
        <f>(((CO43+0.01)/(CP43+0.01))-1)</f>
        <v>0</v>
      </c>
      <c r="CS43" s="169">
        <f>NORMSDIST(((CQ43-CQ$84)/CQ$85))-0.5</f>
        <v>-0.09034648986440424</v>
      </c>
      <c r="CT43" s="170">
        <f>AVERAGE(CS43)</f>
        <v>-0.09034648986440424</v>
      </c>
      <c r="CU43" s="128">
        <v>0</v>
      </c>
      <c r="CV43" s="174">
        <v>0</v>
      </c>
      <c r="CW43" s="167">
        <f>CU43-CV43</f>
        <v>0</v>
      </c>
      <c r="CX43" s="168">
        <f>(((CU43+1)/(CV43+1))-1)</f>
        <v>0</v>
      </c>
      <c r="CY43" s="169">
        <f>NORMSDIST(((CW43-CW$84)/CW$85))-0.5</f>
        <v>-0.06676307239891671</v>
      </c>
      <c r="CZ43" s="128">
        <v>0</v>
      </c>
      <c r="DA43" s="174">
        <v>0</v>
      </c>
      <c r="DB43" s="167">
        <f>CZ43-DA43</f>
        <v>0</v>
      </c>
      <c r="DC43" s="168">
        <f>(((CZ43+1)/(DA43+1))-1)</f>
        <v>0</v>
      </c>
      <c r="DD43" s="169">
        <f>NORMSDIST(((DB43-DB$84)/DB$85))-0.5</f>
        <v>-0.0530908735131177</v>
      </c>
      <c r="DE43" s="128">
        <v>0</v>
      </c>
      <c r="DF43" s="174">
        <v>0</v>
      </c>
      <c r="DG43" s="167">
        <f>DE43-DF43</f>
        <v>0</v>
      </c>
      <c r="DH43" s="168">
        <f>(((DE43+1)/(DF43+1))-1)</f>
        <v>0</v>
      </c>
      <c r="DI43" s="169">
        <f>NORMSDIST(((DG43-DG$84)/DG$85))-0.5</f>
        <v>-0.10929851091967663</v>
      </c>
      <c r="DJ43" s="128">
        <v>0</v>
      </c>
      <c r="DK43" s="174">
        <v>0</v>
      </c>
      <c r="DL43" s="167">
        <f>DJ43-DK43</f>
        <v>0</v>
      </c>
      <c r="DM43" s="168">
        <f>(((DJ43+1)/(DK43+1))-1)</f>
        <v>0</v>
      </c>
      <c r="DN43" s="169">
        <f>NORMSDIST(((DL43-DL$84)/DL$85))-0.5</f>
        <v>-0.05465649203645501</v>
      </c>
      <c r="DO43" s="128">
        <v>0</v>
      </c>
      <c r="DP43" s="174">
        <v>0</v>
      </c>
      <c r="DQ43" s="167">
        <f>DO43-DP43</f>
        <v>0</v>
      </c>
      <c r="DR43" s="168">
        <f>(((DO43+1)/(DP43+1))-1)</f>
        <v>0</v>
      </c>
      <c r="DS43" s="169">
        <f>NORMSDIST(((DQ43-DQ$84)/DQ$85))-0.5</f>
        <v>0.00019819923204855705</v>
      </c>
      <c r="DT43" s="128">
        <v>0</v>
      </c>
      <c r="DU43" s="174">
        <v>0</v>
      </c>
      <c r="DV43" s="167">
        <f>DT43-DU43</f>
        <v>0</v>
      </c>
      <c r="DW43" s="168">
        <f>(((DT43+1)/(DU43+1))-1)</f>
        <v>0</v>
      </c>
      <c r="DX43" s="169">
        <f>NORMSDIST(((DV43-DV$84)/DV$85))-0.5</f>
        <v>-0.093772295626533</v>
      </c>
      <c r="DY43" s="170">
        <f>AVERAGE(DX43,DS43,DN43,DI43,DD43,CY43)</f>
        <v>-0.06289717421044175</v>
      </c>
      <c r="DZ43" s="128">
        <v>15000</v>
      </c>
      <c r="EA43" s="174">
        <v>15000</v>
      </c>
      <c r="EB43" s="167">
        <f>DZ43-EA43</f>
        <v>0</v>
      </c>
      <c r="EC43" s="168">
        <f>(((DZ43+1)/(EA43+1))-1)</f>
        <v>0</v>
      </c>
      <c r="ED43" s="169">
        <f>NORMSDIST(((EB43-EB$84)/EB$85))-0.5</f>
        <v>0.148078349569143</v>
      </c>
      <c r="EE43" s="171">
        <v>0</v>
      </c>
      <c r="EF43" s="174">
        <v>0</v>
      </c>
      <c r="EG43" s="167">
        <f>EE43-EF43</f>
        <v>0</v>
      </c>
      <c r="EH43" s="168">
        <f>(((EE43+1)/(EF43+1))-1)</f>
        <v>0</v>
      </c>
      <c r="EI43" s="169">
        <f>NORMSDIST(((EG43-EG$84)/EG$85))-0.5</f>
        <v>-0.04421326061644004</v>
      </c>
      <c r="EJ43" s="170">
        <f>AVERAGE(EI43,ED43)</f>
        <v>0.05193254447635148</v>
      </c>
      <c r="EL43" s="112">
        <f>AVERAGE(EG43,EB43,DV43,DQ43,DL43,DG43,DB43,CW43,CQ43,CL43,CF43,CA43,BV43,BQ43,BL43,BF43,BA43,AV43,AQ43,AL43,AF43,AA43,V43,P43,K43,F43)</f>
        <v>0</v>
      </c>
      <c r="EM43" s="175">
        <f>AVERAGE(EH43,EC43,DW43,DR43,DM43,DH43,DC43,CX43,CR43,CM43,CG43,CB43,BW43,BR43,BM43,BG43,BB43,AW43,AR43,AM43,AG43,AB43,W43,Q43,L43,G43)</f>
        <v>0</v>
      </c>
      <c r="EN43" s="176">
        <f>AVERAGE(EI43,ED43,DX43,DS43,DN43,DI43,DD43,CY43,CS43,CH43,CC43,BX43,BS43,BN43,BH43,BC43,AX43,AS43,AN43,AH43,AC43,X43,R43,M43,H43)</f>
        <v>-0.04930828932908063</v>
      </c>
      <c r="EO43" s="164" t="s">
        <v>24</v>
      </c>
      <c r="EP43" s="165"/>
    </row>
    <row r="44" spans="1:146" ht="12.75">
      <c r="A44">
        <v>4</v>
      </c>
      <c r="B44" s="164" t="s">
        <v>83</v>
      </c>
      <c r="C44" s="165"/>
      <c r="D44" s="128">
        <v>1</v>
      </c>
      <c r="E44" s="174">
        <v>1</v>
      </c>
      <c r="F44" s="167">
        <f>D44-E44</f>
        <v>0</v>
      </c>
      <c r="G44" s="168">
        <f>(((D44+1)/(E44+1))-1)</f>
        <v>0</v>
      </c>
      <c r="H44" s="169">
        <f>NORMSDIST(((F44-F$84)/F$85))-0.5</f>
        <v>-0.09316814211660407</v>
      </c>
      <c r="I44" s="128">
        <v>1</v>
      </c>
      <c r="J44" s="174">
        <v>0</v>
      </c>
      <c r="K44" s="167">
        <f>I44-J44</f>
        <v>1</v>
      </c>
      <c r="L44" s="168">
        <f>(((I44+1)/(J44+1))-1)</f>
        <v>1</v>
      </c>
      <c r="M44" s="169">
        <f>NORMSDIST(((K44-K$84)/K$85))-0.5</f>
        <v>0.14209818441134725</v>
      </c>
      <c r="N44" s="128">
        <v>0</v>
      </c>
      <c r="O44" s="174">
        <v>0</v>
      </c>
      <c r="P44" s="167">
        <f>N44-O44</f>
        <v>0</v>
      </c>
      <c r="Q44" s="168">
        <f>(((N44+1)/(O44+1))-1)</f>
        <v>0</v>
      </c>
      <c r="R44" s="169">
        <f>NORMSDIST(((P44-P$84)/P$85))-0.5</f>
        <v>0.18307611478619734</v>
      </c>
      <c r="S44" s="170">
        <f>AVERAGE(R44,M44,H44)</f>
        <v>0.07733538569364684</v>
      </c>
      <c r="T44" s="128">
        <v>0</v>
      </c>
      <c r="U44" s="174">
        <v>0</v>
      </c>
      <c r="V44" s="167">
        <f>T44-U44</f>
        <v>0</v>
      </c>
      <c r="W44" s="168">
        <f>(((T44+1)/(U44+1))-1)</f>
        <v>0</v>
      </c>
      <c r="X44" s="169">
        <f>NORMSDIST(((V44-V$84)/V$85))-0.5</f>
        <v>-0.02899321146102507</v>
      </c>
      <c r="Y44" s="128">
        <v>0</v>
      </c>
      <c r="Z44" s="174">
        <v>0</v>
      </c>
      <c r="AA44" s="167">
        <f>Y44-Z44</f>
        <v>0</v>
      </c>
      <c r="AB44" s="168">
        <f>(((Y44+1)/(Z44+1))-1)</f>
        <v>0</v>
      </c>
      <c r="AC44" s="169">
        <f>NORMSDIST(((AA44-AA$84)/AA$85))-0.5</f>
        <v>-0.13419970552004928</v>
      </c>
      <c r="AD44" s="128">
        <v>0</v>
      </c>
      <c r="AE44" s="174">
        <v>0</v>
      </c>
      <c r="AF44" s="167">
        <f>AD44-AE44</f>
        <v>0</v>
      </c>
      <c r="AG44" s="168">
        <f>(((AD44+1)/(AE44+1))-1)</f>
        <v>0</v>
      </c>
      <c r="AH44" s="169">
        <f>NORMSDIST(((AF44-AF$84)/AF$85))-0.5</f>
        <v>-0.13419970552004928</v>
      </c>
      <c r="AI44" s="170">
        <f>AVERAGE(AH44,AC44,X44)</f>
        <v>-0.09913087416704121</v>
      </c>
      <c r="AJ44" s="128">
        <v>0</v>
      </c>
      <c r="AK44" s="174">
        <v>0</v>
      </c>
      <c r="AL44" s="167">
        <f>AJ44-AK44</f>
        <v>0</v>
      </c>
      <c r="AM44" s="168">
        <f>(((AJ44+1)/(AK44+1))-1)</f>
        <v>0</v>
      </c>
      <c r="AN44" s="169">
        <f>NORMSDIST(((AL44-AL$84)/AL$85))-0.5</f>
        <v>0</v>
      </c>
      <c r="AO44" s="128">
        <v>0</v>
      </c>
      <c r="AP44" s="174">
        <v>0</v>
      </c>
      <c r="AQ44" s="167">
        <f>AO44-AP44</f>
        <v>0</v>
      </c>
      <c r="AR44" s="168">
        <f>(((AO44+1)/(AP44+1))-1)</f>
        <v>0</v>
      </c>
      <c r="AS44" s="169">
        <f>NORMSDIST(((AQ44-AQ$84)/AQ$85))-0.5</f>
        <v>-0.16749722894898544</v>
      </c>
      <c r="AT44" s="128">
        <v>0</v>
      </c>
      <c r="AU44" s="174">
        <v>0</v>
      </c>
      <c r="AV44" s="167">
        <f>AT44-AU44</f>
        <v>0</v>
      </c>
      <c r="AW44" s="168">
        <f>(((AT44+1)/(AU44+1))-1)</f>
        <v>0</v>
      </c>
      <c r="AX44" s="169">
        <f>NORMSDIST(((AV44-AV$84)/AV$85))-0.5</f>
        <v>-0.0716076268096214</v>
      </c>
      <c r="AY44" s="128">
        <v>0</v>
      </c>
      <c r="AZ44" s="174">
        <v>0</v>
      </c>
      <c r="BA44" s="167">
        <f>AY44-AZ44</f>
        <v>0</v>
      </c>
      <c r="BB44" s="168">
        <f>(((AY44+1)/(AZ44+1))-1)</f>
        <v>0</v>
      </c>
      <c r="BC44" s="169">
        <f>NORMSDIST(((BA44-BA$84)/BA$85))-0.5</f>
        <v>-0.059314259259181545</v>
      </c>
      <c r="BD44" s="128">
        <v>0</v>
      </c>
      <c r="BE44" s="174">
        <v>0</v>
      </c>
      <c r="BF44" s="167">
        <f>BD44-BE44</f>
        <v>0</v>
      </c>
      <c r="BG44" s="168">
        <f>(((BD44+1)/(BE44+1))-1)</f>
        <v>0</v>
      </c>
      <c r="BH44" s="169">
        <f>NORMSDIST(((BF44-BF$84)/BF$85))-0.5</f>
        <v>0.06529146962938037</v>
      </c>
      <c r="BI44" s="170">
        <f>AVERAGE(BH44,BC44,AX44,AS44,AN44)</f>
        <v>-0.0466255290776816</v>
      </c>
      <c r="BJ44" s="128">
        <v>0</v>
      </c>
      <c r="BK44" s="174">
        <v>0</v>
      </c>
      <c r="BL44" s="167">
        <f>BJ44-BK44</f>
        <v>0</v>
      </c>
      <c r="BM44" s="168">
        <f>(((BJ44+1)/(BK44+1))-1)</f>
        <v>0</v>
      </c>
      <c r="BN44" s="169">
        <f>NORMSDIST(((BL44-BL$84)/BL$85))-0.5</f>
        <v>-0.045963722372012406</v>
      </c>
      <c r="BO44" s="128">
        <v>1</v>
      </c>
      <c r="BP44" s="174">
        <v>1</v>
      </c>
      <c r="BQ44" s="167">
        <f>BO44-BP44</f>
        <v>0</v>
      </c>
      <c r="BR44" s="168">
        <f>(((BO44+1)/(BP44+1))-1)</f>
        <v>0</v>
      </c>
      <c r="BS44" s="169">
        <f>NORMSDIST(((BQ44-BQ$84)/BQ$85))-0.5</f>
        <v>-0.06529146962938037</v>
      </c>
      <c r="BT44" s="128">
        <v>1</v>
      </c>
      <c r="BU44" s="174">
        <v>1</v>
      </c>
      <c r="BV44" s="167">
        <f>BT44-BU44</f>
        <v>0</v>
      </c>
      <c r="BW44" s="168">
        <f>(((BT44+1)/(BU44+1))-1)</f>
        <v>0</v>
      </c>
      <c r="BX44" s="169">
        <f>NORMSDIST(((BV44-BV$84)/BV$85))-0.5</f>
        <v>-0.08032352927732433</v>
      </c>
      <c r="BY44" s="128">
        <v>0</v>
      </c>
      <c r="BZ44" s="174">
        <v>0</v>
      </c>
      <c r="CA44" s="167">
        <f>BY44-BZ44</f>
        <v>0</v>
      </c>
      <c r="CB44" s="168">
        <f>(((BY44+1)/(BZ44+1))-1)</f>
        <v>0</v>
      </c>
      <c r="CC44" s="169">
        <f>NORMSDIST(((CA44-CA$84)/CA$85))-0.5</f>
        <v>-0.06529146962938037</v>
      </c>
      <c r="CD44" s="128">
        <v>1</v>
      </c>
      <c r="CE44" s="174">
        <v>1</v>
      </c>
      <c r="CF44" s="167">
        <f>CD44-CE44</f>
        <v>0</v>
      </c>
      <c r="CG44" s="168">
        <f>(((CD44+1)/(CE44+1))-1)</f>
        <v>0</v>
      </c>
      <c r="CH44" s="169">
        <f>NORMSDIST(((CF44-CF$84)/CF$85))-0.5</f>
        <v>-0.10463871990970536</v>
      </c>
      <c r="CI44" s="170">
        <f>AVERAGE(CH44,CC44,BX44,BS44,BN44)</f>
        <v>-0.07230178216356056</v>
      </c>
      <c r="CJ44" s="128">
        <v>1</v>
      </c>
      <c r="CK44" s="174">
        <v>1</v>
      </c>
      <c r="CL44" s="167">
        <f>CJ44-CK44</f>
        <v>0</v>
      </c>
      <c r="CM44" s="168">
        <f>(((CJ44+1)/(CK44+1))-1)</f>
        <v>0</v>
      </c>
      <c r="CN44" s="169" t="e">
        <f>NORMSDIST(((CL44-CL$84)/CL$85))-0.5</f>
        <v>#DIV/0!</v>
      </c>
      <c r="CO44" s="128">
        <v>0</v>
      </c>
      <c r="CP44" s="174">
        <v>1</v>
      </c>
      <c r="CQ44" s="167">
        <f>CO44-CP44</f>
        <v>-1</v>
      </c>
      <c r="CR44" s="168">
        <f>(((CO44+0.01)/(CP44+0.01))-1)</f>
        <v>-0.9900990099009901</v>
      </c>
      <c r="CS44" s="169">
        <f>NORMSDIST(((CQ44-CQ$84)/CQ$85))-0.5</f>
        <v>-0.49662163947264226</v>
      </c>
      <c r="CT44" s="170">
        <f>AVERAGE(CS44)</f>
        <v>-0.49662163947264226</v>
      </c>
      <c r="CU44" s="128">
        <v>0</v>
      </c>
      <c r="CV44" s="174">
        <v>0</v>
      </c>
      <c r="CW44" s="167">
        <f>CU44-CV44</f>
        <v>0</v>
      </c>
      <c r="CX44" s="168">
        <f>(((CU44+1)/(CV44+1))-1)</f>
        <v>0</v>
      </c>
      <c r="CY44" s="169">
        <f>NORMSDIST(((CW44-CW$84)/CW$85))-0.5</f>
        <v>-0.06676307239891671</v>
      </c>
      <c r="CZ44" s="128">
        <v>0</v>
      </c>
      <c r="DA44" s="174">
        <v>0</v>
      </c>
      <c r="DB44" s="167">
        <f>CZ44-DA44</f>
        <v>0</v>
      </c>
      <c r="DC44" s="168">
        <f>(((CZ44+1)/(DA44+1))-1)</f>
        <v>0</v>
      </c>
      <c r="DD44" s="169">
        <f>NORMSDIST(((DB44-DB$84)/DB$85))-0.5</f>
        <v>-0.0530908735131177</v>
      </c>
      <c r="DE44" s="128">
        <v>0</v>
      </c>
      <c r="DF44" s="174">
        <v>0</v>
      </c>
      <c r="DG44" s="167">
        <f>DE44-DF44</f>
        <v>0</v>
      </c>
      <c r="DH44" s="168">
        <f>(((DE44+1)/(DF44+1))-1)</f>
        <v>0</v>
      </c>
      <c r="DI44" s="169">
        <f>NORMSDIST(((DG44-DG$84)/DG$85))-0.5</f>
        <v>-0.10929851091967663</v>
      </c>
      <c r="DJ44" s="128">
        <v>0</v>
      </c>
      <c r="DK44" s="174">
        <v>0</v>
      </c>
      <c r="DL44" s="167">
        <f>DJ44-DK44</f>
        <v>0</v>
      </c>
      <c r="DM44" s="168">
        <f>(((DJ44+1)/(DK44+1))-1)</f>
        <v>0</v>
      </c>
      <c r="DN44" s="169">
        <f>NORMSDIST(((DL44-DL$84)/DL$85))-0.5</f>
        <v>-0.05465649203645501</v>
      </c>
      <c r="DO44" s="128">
        <v>0</v>
      </c>
      <c r="DP44" s="174">
        <v>0</v>
      </c>
      <c r="DQ44" s="167">
        <f>DO44-DP44</f>
        <v>0</v>
      </c>
      <c r="DR44" s="168">
        <f>(((DO44+1)/(DP44+1))-1)</f>
        <v>0</v>
      </c>
      <c r="DS44" s="169">
        <f>NORMSDIST(((DQ44-DQ$84)/DQ$85))-0.5</f>
        <v>0.00019819923204855705</v>
      </c>
      <c r="DT44" s="128">
        <v>0</v>
      </c>
      <c r="DU44" s="174">
        <v>0</v>
      </c>
      <c r="DV44" s="167">
        <f>DT44-DU44</f>
        <v>0</v>
      </c>
      <c r="DW44" s="168">
        <f>(((DT44+1)/(DU44+1))-1)</f>
        <v>0</v>
      </c>
      <c r="DX44" s="169">
        <f>NORMSDIST(((DV44-DV$84)/DV$85))-0.5</f>
        <v>-0.093772295626533</v>
      </c>
      <c r="DY44" s="170">
        <f>AVERAGE(DX44,DS44,DN44,DI44,DD44,CY44)</f>
        <v>-0.06289717421044175</v>
      </c>
      <c r="DZ44" s="128">
        <v>15743</v>
      </c>
      <c r="EA44" s="174">
        <v>15344</v>
      </c>
      <c r="EB44" s="167">
        <f>DZ44-EA44</f>
        <v>399</v>
      </c>
      <c r="EC44" s="168">
        <f>(((DZ44+1)/(EA44+1))-1)</f>
        <v>0.02600195503421321</v>
      </c>
      <c r="ED44" s="169">
        <f>NORMSDIST(((EB44-EB$84)/EB$85))-0.5</f>
        <v>0.16681946326513608</v>
      </c>
      <c r="EE44" s="171">
        <v>0</v>
      </c>
      <c r="EF44" s="174">
        <v>0</v>
      </c>
      <c r="EG44" s="167">
        <f>EE44-EF44</f>
        <v>0</v>
      </c>
      <c r="EH44" s="168">
        <f>(((EE44+1)/(EF44+1))-1)</f>
        <v>0</v>
      </c>
      <c r="EI44" s="169">
        <f>NORMSDIST(((EG44-EG$84)/EG$85))-0.5</f>
        <v>-0.04421326061644004</v>
      </c>
      <c r="EJ44" s="170">
        <f>AVERAGE(EI44,ED44)</f>
        <v>0.06130310132434802</v>
      </c>
      <c r="EL44" s="112">
        <f>AVERAGE(EG44,EB44,DV44,DQ44,DL44,DG44,DB44,CW44,CQ44,CL44,CF44,CA44,BV44,BQ44,BL44,BF44,BA44,AV44,AQ44,AL44,AF44,AA44,V44,P44,K44,F44)</f>
        <v>15.346153846153847</v>
      </c>
      <c r="EM44" s="175">
        <f>AVERAGE(EH44,EC44,DW44,DR44,DM44,DH44,DC44,CX44,CR44,CM44,CG44,CB44,BW44,BR44,BM44,BG44,BB44,AW44,AR44,AM44,AG44,AB44,W44,Q44,L44,G44)</f>
        <v>0.001380882505123966</v>
      </c>
      <c r="EN44" s="176">
        <f>AVERAGE(EI44,ED44,DX44,DS44,DN44,DI44,DD44,CY44,CS44,CH44,CC44,BX44,BS44,BN44,BH44,BC44,AX44,AS44,AN44,AH44,AC44,X44,R44,M44,H44)</f>
        <v>-0.05645686014851963</v>
      </c>
      <c r="EO44" s="164" t="s">
        <v>83</v>
      </c>
      <c r="EP44" s="165"/>
    </row>
    <row r="45" spans="1:146" ht="12.75">
      <c r="A45">
        <v>4</v>
      </c>
      <c r="B45" s="164" t="s">
        <v>43</v>
      </c>
      <c r="C45" s="165"/>
      <c r="D45" s="128">
        <v>1</v>
      </c>
      <c r="E45" s="174">
        <v>1</v>
      </c>
      <c r="F45" s="167">
        <f>D45-E45</f>
        <v>0</v>
      </c>
      <c r="G45" s="168">
        <f>(((D45+1)/(E45+1))-1)</f>
        <v>0</v>
      </c>
      <c r="H45" s="169">
        <f>NORMSDIST(((F45-F$84)/F$85))-0.5</f>
        <v>-0.09316814211660407</v>
      </c>
      <c r="I45" s="128">
        <v>0</v>
      </c>
      <c r="J45" s="174">
        <v>0</v>
      </c>
      <c r="K45" s="167">
        <f>I45-J45</f>
        <v>0</v>
      </c>
      <c r="L45" s="168">
        <f>(((I45+1)/(J45+1))-1)</f>
        <v>0</v>
      </c>
      <c r="M45" s="169">
        <f>NORMSDIST(((K45-K$84)/K$85))-0.5</f>
        <v>-0.06672158101492293</v>
      </c>
      <c r="N45" s="128">
        <v>0</v>
      </c>
      <c r="O45" s="174">
        <v>2</v>
      </c>
      <c r="P45" s="167">
        <f>N45-O45</f>
        <v>-2</v>
      </c>
      <c r="Q45" s="168">
        <f>(((N45+1)/(O45+1))-1)</f>
        <v>-0.6666666666666667</v>
      </c>
      <c r="R45" s="169">
        <f>NORMSDIST(((P45-P$84)/P$85))-0.5</f>
        <v>-0.06089950337916006</v>
      </c>
      <c r="S45" s="170">
        <f>AVERAGE(R45,M45,H45)</f>
        <v>-0.07359640883689568</v>
      </c>
      <c r="T45" s="128">
        <v>1</v>
      </c>
      <c r="U45" s="174">
        <v>1</v>
      </c>
      <c r="V45" s="167">
        <f>T45-U45</f>
        <v>0</v>
      </c>
      <c r="W45" s="168">
        <f>(((T45+1)/(U45+1))-1)</f>
        <v>0</v>
      </c>
      <c r="X45" s="169">
        <f>NORMSDIST(((V45-V$84)/V$85))-0.5</f>
        <v>-0.02899321146102507</v>
      </c>
      <c r="Y45" s="128">
        <v>0</v>
      </c>
      <c r="Z45" s="174">
        <v>0</v>
      </c>
      <c r="AA45" s="167">
        <f>Y45-Z45</f>
        <v>0</v>
      </c>
      <c r="AB45" s="168">
        <f>(((Y45+1)/(Z45+1))-1)</f>
        <v>0</v>
      </c>
      <c r="AC45" s="169">
        <f>NORMSDIST(((AA45-AA$84)/AA$85))-0.5</f>
        <v>-0.13419970552004928</v>
      </c>
      <c r="AD45" s="128">
        <v>0</v>
      </c>
      <c r="AE45" s="174">
        <v>0</v>
      </c>
      <c r="AF45" s="167">
        <f>AD45-AE45</f>
        <v>0</v>
      </c>
      <c r="AG45" s="168">
        <f>(((AD45+1)/(AE45+1))-1)</f>
        <v>0</v>
      </c>
      <c r="AH45" s="169">
        <f>NORMSDIST(((AF45-AF$84)/AF$85))-0.5</f>
        <v>-0.13419970552004928</v>
      </c>
      <c r="AI45" s="170">
        <f>AVERAGE(AH45,AC45,X45)</f>
        <v>-0.09913087416704121</v>
      </c>
      <c r="AJ45" s="128">
        <v>0</v>
      </c>
      <c r="AK45" s="174">
        <v>0</v>
      </c>
      <c r="AL45" s="167">
        <f>AJ45-AK45</f>
        <v>0</v>
      </c>
      <c r="AM45" s="168">
        <f>(((AJ45+1)/(AK45+1))-1)</f>
        <v>0</v>
      </c>
      <c r="AN45" s="169">
        <f>NORMSDIST(((AL45-AL$84)/AL$85))-0.5</f>
        <v>0</v>
      </c>
      <c r="AO45" s="128">
        <v>1</v>
      </c>
      <c r="AP45" s="174">
        <v>0</v>
      </c>
      <c r="AQ45" s="167">
        <f>AO45-AP45</f>
        <v>1</v>
      </c>
      <c r="AR45" s="168">
        <f>(((AO45+1)/(AP45+1))-1)</f>
        <v>1</v>
      </c>
      <c r="AS45" s="169">
        <f>NORMSDIST(((AQ45-AQ$84)/AQ$85))-0.5</f>
        <v>0.489539332331103</v>
      </c>
      <c r="AT45" s="128">
        <v>0</v>
      </c>
      <c r="AU45" s="174">
        <v>0</v>
      </c>
      <c r="AV45" s="167">
        <f>AT45-AU45</f>
        <v>0</v>
      </c>
      <c r="AW45" s="168">
        <f>(((AT45+1)/(AU45+1))-1)</f>
        <v>0</v>
      </c>
      <c r="AX45" s="169">
        <f>NORMSDIST(((AV45-AV$84)/AV$85))-0.5</f>
        <v>-0.0716076268096214</v>
      </c>
      <c r="AY45" s="128">
        <v>0</v>
      </c>
      <c r="AZ45" s="174">
        <v>0</v>
      </c>
      <c r="BA45" s="167">
        <f>AY45-AZ45</f>
        <v>0</v>
      </c>
      <c r="BB45" s="168">
        <f>(((AY45+1)/(AZ45+1))-1)</f>
        <v>0</v>
      </c>
      <c r="BC45" s="169">
        <f>NORMSDIST(((BA45-BA$84)/BA$85))-0.5</f>
        <v>-0.059314259259181545</v>
      </c>
      <c r="BD45" s="128">
        <v>0</v>
      </c>
      <c r="BE45" s="174">
        <v>0</v>
      </c>
      <c r="BF45" s="167">
        <f>BD45-BE45</f>
        <v>0</v>
      </c>
      <c r="BG45" s="168">
        <f>(((BD45+1)/(BE45+1))-1)</f>
        <v>0</v>
      </c>
      <c r="BH45" s="169">
        <f>NORMSDIST(((BF45-BF$84)/BF$85))-0.5</f>
        <v>0.06529146962938037</v>
      </c>
      <c r="BI45" s="170">
        <f>AVERAGE(BH45,BC45,AX45,AS45,AN45)</f>
        <v>0.0847817831783361</v>
      </c>
      <c r="BJ45" s="128">
        <v>0</v>
      </c>
      <c r="BK45" s="174">
        <v>0</v>
      </c>
      <c r="BL45" s="167">
        <f>BJ45-BK45</f>
        <v>0</v>
      </c>
      <c r="BM45" s="168">
        <f>(((BJ45+1)/(BK45+1))-1)</f>
        <v>0</v>
      </c>
      <c r="BN45" s="169">
        <f>NORMSDIST(((BL45-BL$84)/BL$85))-0.5</f>
        <v>-0.045963722372012406</v>
      </c>
      <c r="BO45" s="128">
        <v>1</v>
      </c>
      <c r="BP45" s="174">
        <v>1</v>
      </c>
      <c r="BQ45" s="167">
        <f>BO45-BP45</f>
        <v>0</v>
      </c>
      <c r="BR45" s="168">
        <f>(((BO45+1)/(BP45+1))-1)</f>
        <v>0</v>
      </c>
      <c r="BS45" s="169">
        <f>NORMSDIST(((BQ45-BQ$84)/BQ$85))-0.5</f>
        <v>-0.06529146962938037</v>
      </c>
      <c r="BT45" s="128">
        <v>1</v>
      </c>
      <c r="BU45" s="174">
        <v>1</v>
      </c>
      <c r="BV45" s="167">
        <f>BT45-BU45</f>
        <v>0</v>
      </c>
      <c r="BW45" s="168">
        <f>(((BT45+1)/(BU45+1))-1)</f>
        <v>0</v>
      </c>
      <c r="BX45" s="169">
        <f>NORMSDIST(((BV45-BV$84)/BV$85))-0.5</f>
        <v>-0.08032352927732433</v>
      </c>
      <c r="BY45" s="128">
        <v>0</v>
      </c>
      <c r="BZ45" s="174">
        <v>0</v>
      </c>
      <c r="CA45" s="167">
        <f>BY45-BZ45</f>
        <v>0</v>
      </c>
      <c r="CB45" s="168">
        <f>(((BY45+1)/(BZ45+1))-1)</f>
        <v>0</v>
      </c>
      <c r="CC45" s="169">
        <f>NORMSDIST(((CA45-CA$84)/CA$85))-0.5</f>
        <v>-0.06529146962938037</v>
      </c>
      <c r="CD45" s="128">
        <v>0</v>
      </c>
      <c r="CE45" s="174"/>
      <c r="CF45" s="167">
        <f>CD45-CE45</f>
        <v>0</v>
      </c>
      <c r="CG45" s="168">
        <f>(((CD45+1)/(CE45+1))-1)</f>
        <v>0</v>
      </c>
      <c r="CH45" s="169">
        <f>NORMSDIST(((CF45-CF$84)/CF$85))-0.5</f>
        <v>-0.10463871990970536</v>
      </c>
      <c r="CI45" s="170">
        <f>AVERAGE(CH45,CC45,BX45,BS45,BN45)</f>
        <v>-0.07230178216356056</v>
      </c>
      <c r="CJ45" s="128">
        <v>1</v>
      </c>
      <c r="CK45" s="174">
        <v>1</v>
      </c>
      <c r="CL45" s="167">
        <f>CJ45-CK45</f>
        <v>0</v>
      </c>
      <c r="CM45" s="168">
        <f>(((CJ45+1)/(CK45+1))-1)</f>
        <v>0</v>
      </c>
      <c r="CN45" s="169" t="e">
        <f>NORMSDIST(((CL45-CL$84)/CL$85))-0.5</f>
        <v>#DIV/0!</v>
      </c>
      <c r="CO45" s="128">
        <v>0</v>
      </c>
      <c r="CP45" s="174">
        <v>0</v>
      </c>
      <c r="CQ45" s="167">
        <f>CO45-CP45</f>
        <v>0</v>
      </c>
      <c r="CR45" s="168">
        <f>(((CO45+0.01)/(CP45+0.01))-1)</f>
        <v>0</v>
      </c>
      <c r="CS45" s="169">
        <f>NORMSDIST(((CQ45-CQ$84)/CQ$85))-0.5</f>
        <v>-0.09034648986440424</v>
      </c>
      <c r="CT45" s="170">
        <f>AVERAGE(CS45)</f>
        <v>-0.09034648986440424</v>
      </c>
      <c r="CU45" s="128">
        <v>0</v>
      </c>
      <c r="CV45" s="174">
        <v>0</v>
      </c>
      <c r="CW45" s="167">
        <f>CU45-CV45</f>
        <v>0</v>
      </c>
      <c r="CX45" s="168">
        <f>(((CU45+1)/(CV45+1))-1)</f>
        <v>0</v>
      </c>
      <c r="CY45" s="169">
        <f>NORMSDIST(((CW45-CW$84)/CW$85))-0.5</f>
        <v>-0.06676307239891671</v>
      </c>
      <c r="CZ45" s="128">
        <v>0</v>
      </c>
      <c r="DA45" s="174">
        <v>0</v>
      </c>
      <c r="DB45" s="167">
        <f>CZ45-DA45</f>
        <v>0</v>
      </c>
      <c r="DC45" s="168">
        <f>(((CZ45+1)/(DA45+1))-1)</f>
        <v>0</v>
      </c>
      <c r="DD45" s="169">
        <f>NORMSDIST(((DB45-DB$84)/DB$85))-0.5</f>
        <v>-0.0530908735131177</v>
      </c>
      <c r="DE45" s="128">
        <v>0</v>
      </c>
      <c r="DF45" s="174">
        <v>0</v>
      </c>
      <c r="DG45" s="167">
        <f>DE45-DF45</f>
        <v>0</v>
      </c>
      <c r="DH45" s="168">
        <f>(((DE45+1)/(DF45+1))-1)</f>
        <v>0</v>
      </c>
      <c r="DI45" s="169">
        <f>NORMSDIST(((DG45-DG$84)/DG$85))-0.5</f>
        <v>-0.10929851091967663</v>
      </c>
      <c r="DJ45" s="128">
        <v>0</v>
      </c>
      <c r="DK45" s="174">
        <v>0</v>
      </c>
      <c r="DL45" s="167">
        <f>DJ45-DK45</f>
        <v>0</v>
      </c>
      <c r="DM45" s="168">
        <f>(((DJ45+1)/(DK45+1))-1)</f>
        <v>0</v>
      </c>
      <c r="DN45" s="169">
        <f>NORMSDIST(((DL45-DL$84)/DL$85))-0.5</f>
        <v>-0.05465649203645501</v>
      </c>
      <c r="DO45" s="128">
        <v>0</v>
      </c>
      <c r="DP45" s="174">
        <v>0</v>
      </c>
      <c r="DQ45" s="167">
        <f>DO45-DP45</f>
        <v>0</v>
      </c>
      <c r="DR45" s="168">
        <f>(((DO45+1)/(DP45+1))-1)</f>
        <v>0</v>
      </c>
      <c r="DS45" s="169">
        <f>NORMSDIST(((DQ45-DQ$84)/DQ$85))-0.5</f>
        <v>0.00019819923204855705</v>
      </c>
      <c r="DT45" s="128">
        <v>0</v>
      </c>
      <c r="DU45" s="174">
        <v>0</v>
      </c>
      <c r="DV45" s="167">
        <f>DT45-DU45</f>
        <v>0</v>
      </c>
      <c r="DW45" s="168">
        <f>(((DT45+1)/(DU45+1))-1)</f>
        <v>0</v>
      </c>
      <c r="DX45" s="169">
        <f>NORMSDIST(((DV45-DV$84)/DV$85))-0.5</f>
        <v>-0.093772295626533</v>
      </c>
      <c r="DY45" s="170">
        <f>AVERAGE(DX45,DS45,DN45,DI45,DD45,CY45)</f>
        <v>-0.06289717421044175</v>
      </c>
      <c r="DZ45" s="128">
        <v>12800</v>
      </c>
      <c r="EA45" s="174">
        <v>13210</v>
      </c>
      <c r="EB45" s="167">
        <f>DZ45-EA45</f>
        <v>-410</v>
      </c>
      <c r="EC45" s="168">
        <f>(((DZ45+1)/(EA45+1))-1)</f>
        <v>-0.031034743774127627</v>
      </c>
      <c r="ED45" s="169">
        <f>NORMSDIST(((EB45-EB$84)/EB$85))-0.5</f>
        <v>0.12843879118163615</v>
      </c>
      <c r="EE45" s="171">
        <v>0</v>
      </c>
      <c r="EF45" s="174">
        <v>0</v>
      </c>
      <c r="EG45" s="167">
        <f>EE45-EF45</f>
        <v>0</v>
      </c>
      <c r="EH45" s="168">
        <f>(((EE45+1)/(EF45+1))-1)</f>
        <v>0</v>
      </c>
      <c r="EI45" s="169">
        <f>NORMSDIST(((EG45-EG$84)/EG$85))-0.5</f>
        <v>-0.04421326061644004</v>
      </c>
      <c r="EJ45" s="170">
        <f>AVERAGE(EI45,ED45)</f>
        <v>0.04211276528259805</v>
      </c>
      <c r="EL45" s="112">
        <f>AVERAGE(EG45,EB45,DV45,DQ45,DL45,DG45,DB45,CW45,CQ45,CL45,CF45,CA45,BV45,BQ45,BL45,BF45,BA45,AV45,AQ45,AL45,AF45,AA45,V45,P45,K45,F45)</f>
        <v>-15.807692307692308</v>
      </c>
      <c r="EM45" s="175">
        <f>AVERAGE(EH45,EC45,DW45,DR45,DM45,DH45,DC45,CX45,CR45,CM45,CG45,CB45,BW45,BR45,BM45,BG45,BB45,AW45,AR45,AM45,AG45,AB45,W45,Q45,L45,G45)</f>
        <v>0.011626868829200217</v>
      </c>
      <c r="EN45" s="176">
        <f>AVERAGE(EI45,ED45,DX45,DS45,DN45,DI45,DD45,CY45,CS45,CH45,CC45,BX45,BS45,BN45,BH45,BC45,AX45,AS45,AN45,AH45,AC45,X45,R45,M45,H45)</f>
        <v>-0.033571433939991666</v>
      </c>
      <c r="EO45" s="164" t="s">
        <v>43</v>
      </c>
      <c r="EP45" s="165"/>
    </row>
    <row r="46" spans="1:146" ht="12.75">
      <c r="A46">
        <v>4</v>
      </c>
      <c r="B46" s="164" t="s">
        <v>44</v>
      </c>
      <c r="C46" s="165"/>
      <c r="D46" s="128">
        <v>1</v>
      </c>
      <c r="E46" s="174">
        <v>1</v>
      </c>
      <c r="F46" s="167">
        <f>D46-E46</f>
        <v>0</v>
      </c>
      <c r="G46" s="168">
        <f>(((D46+1)/(E46+1))-1)</f>
        <v>0</v>
      </c>
      <c r="H46" s="169">
        <f>NORMSDIST(((F46-F$84)/F$85))-0.5</f>
        <v>-0.09316814211660407</v>
      </c>
      <c r="I46" s="128">
        <v>10</v>
      </c>
      <c r="J46" s="174">
        <v>5</v>
      </c>
      <c r="K46" s="167">
        <f>I46-J46</f>
        <v>5</v>
      </c>
      <c r="L46" s="168">
        <f>(((I46+1)/(J46+1))-1)</f>
        <v>0.8333333333333333</v>
      </c>
      <c r="M46" s="169">
        <f>NORMSDIST(((K46-K$84)/K$85))-0.5</f>
        <v>0.49365760756861166</v>
      </c>
      <c r="N46" s="128">
        <v>0</v>
      </c>
      <c r="O46" s="174">
        <v>1</v>
      </c>
      <c r="P46" s="167">
        <f>N46-O46</f>
        <v>-1</v>
      </c>
      <c r="Q46" s="168">
        <f>(((N46+1)/(O46+1))-1)</f>
        <v>-0.5</v>
      </c>
      <c r="R46" s="169">
        <f>NORMSDIST(((P46-P$84)/P$85))-0.5</f>
        <v>0.06416356890772978</v>
      </c>
      <c r="S46" s="170">
        <f>AVERAGE(R46,M46,H46)</f>
        <v>0.15488434478657911</v>
      </c>
      <c r="T46" s="128">
        <v>0</v>
      </c>
      <c r="U46" s="174">
        <v>0</v>
      </c>
      <c r="V46" s="167">
        <f>T46-U46</f>
        <v>0</v>
      </c>
      <c r="W46" s="168">
        <f>(((T46+1)/(U46+1))-1)</f>
        <v>0</v>
      </c>
      <c r="X46" s="169">
        <f>NORMSDIST(((V46-V$84)/V$85))-0.5</f>
        <v>-0.02899321146102507</v>
      </c>
      <c r="Y46" s="128">
        <v>1</v>
      </c>
      <c r="Z46" s="174">
        <v>1</v>
      </c>
      <c r="AA46" s="167">
        <f>Y46-Z46</f>
        <v>0</v>
      </c>
      <c r="AB46" s="168">
        <f>(((Y46+1)/(Z46+1))-1)</f>
        <v>0</v>
      </c>
      <c r="AC46" s="169">
        <f>NORMSDIST(((AA46-AA$84)/AA$85))-0.5</f>
        <v>-0.13419970552004928</v>
      </c>
      <c r="AD46" s="128">
        <v>5</v>
      </c>
      <c r="AE46" s="174">
        <v>1</v>
      </c>
      <c r="AF46" s="167">
        <f>AD46-AE46</f>
        <v>4</v>
      </c>
      <c r="AG46" s="168">
        <f>(((AD46+1)/(AE46+1))-1)</f>
        <v>2</v>
      </c>
      <c r="AH46" s="169">
        <f>NORMSDIST(((AF46-AF$84)/AF$85))-0.5</f>
        <v>0.33157103787223163</v>
      </c>
      <c r="AI46" s="170">
        <f>AVERAGE(AH46,AC46,X46)</f>
        <v>0.056126040297052426</v>
      </c>
      <c r="AJ46" s="128">
        <v>1</v>
      </c>
      <c r="AK46" s="174">
        <v>1</v>
      </c>
      <c r="AL46" s="167">
        <f>AJ46-AK46</f>
        <v>0</v>
      </c>
      <c r="AM46" s="168">
        <f>(((AJ46+1)/(AK46+1))-1)</f>
        <v>0</v>
      </c>
      <c r="AN46" s="169">
        <f>NORMSDIST(((AL46-AL$84)/AL$85))-0.5</f>
        <v>0</v>
      </c>
      <c r="AO46" s="128">
        <v>0</v>
      </c>
      <c r="AP46" s="174">
        <v>0</v>
      </c>
      <c r="AQ46" s="167">
        <f>AO46-AP46</f>
        <v>0</v>
      </c>
      <c r="AR46" s="168">
        <f>(((AO46+1)/(AP46+1))-1)</f>
        <v>0</v>
      </c>
      <c r="AS46" s="169">
        <f>NORMSDIST(((AQ46-AQ$84)/AQ$85))-0.5</f>
        <v>-0.16749722894898544</v>
      </c>
      <c r="AT46" s="128">
        <v>4</v>
      </c>
      <c r="AU46" s="174">
        <v>5</v>
      </c>
      <c r="AV46" s="167">
        <f>AT46-AU46</f>
        <v>-1</v>
      </c>
      <c r="AW46" s="168">
        <f>(((AT46+1)/(AU46+1))-1)</f>
        <v>-0.16666666666666663</v>
      </c>
      <c r="AX46" s="169">
        <f>NORMSDIST(((AV46-AV$84)/AV$85))-0.5</f>
        <v>-0.26052488237679483</v>
      </c>
      <c r="AY46" s="128">
        <v>296</v>
      </c>
      <c r="AZ46" s="174">
        <v>270</v>
      </c>
      <c r="BA46" s="167">
        <f>AY46-AZ46</f>
        <v>26</v>
      </c>
      <c r="BB46" s="168">
        <f>(((AY46+1)/(AZ46+1))-1)</f>
        <v>0.09594095940959413</v>
      </c>
      <c r="BC46" s="169">
        <f>NORMSDIST(((BA46-BA$84)/BA$85))-0.5</f>
        <v>0.07224597896256635</v>
      </c>
      <c r="BD46" s="128">
        <v>1</v>
      </c>
      <c r="BE46" s="174">
        <v>1</v>
      </c>
      <c r="BF46" s="167">
        <f>BD46-BE46</f>
        <v>0</v>
      </c>
      <c r="BG46" s="168">
        <f>(((BD46+1)/(BE46+1))-1)</f>
        <v>0</v>
      </c>
      <c r="BH46" s="169">
        <f>NORMSDIST(((BF46-BF$84)/BF$85))-0.5</f>
        <v>0.06529146962938037</v>
      </c>
      <c r="BI46" s="170">
        <f>AVERAGE(BH46,BC46,AX46,AS46,AN46)</f>
        <v>-0.05809693254676671</v>
      </c>
      <c r="BJ46" s="128">
        <v>1</v>
      </c>
      <c r="BK46" s="174">
        <v>0</v>
      </c>
      <c r="BL46" s="167">
        <f>BJ46-BK46</f>
        <v>1</v>
      </c>
      <c r="BM46" s="168">
        <f>(((BJ46+1)/(BK46+1))-1)</f>
        <v>1</v>
      </c>
      <c r="BN46" s="169">
        <f>NORMSDIST(((BL46-BL$84)/BL$85))-0.5</f>
        <v>0.5</v>
      </c>
      <c r="BO46" s="128">
        <v>1</v>
      </c>
      <c r="BP46" s="174">
        <v>1</v>
      </c>
      <c r="BQ46" s="167">
        <f>BO46-BP46</f>
        <v>0</v>
      </c>
      <c r="BR46" s="168">
        <f>(((BO46+1)/(BP46+1))-1)</f>
        <v>0</v>
      </c>
      <c r="BS46" s="169">
        <f>NORMSDIST(((BQ46-BQ$84)/BQ$85))-0.5</f>
        <v>-0.06529146962938037</v>
      </c>
      <c r="BT46" s="128">
        <v>1</v>
      </c>
      <c r="BU46" s="174">
        <v>1</v>
      </c>
      <c r="BV46" s="167">
        <f>BT46-BU46</f>
        <v>0</v>
      </c>
      <c r="BW46" s="168">
        <f>(((BT46+1)/(BU46+1))-1)</f>
        <v>0</v>
      </c>
      <c r="BX46" s="169">
        <f>NORMSDIST(((BV46-BV$84)/BV$85))-0.5</f>
        <v>-0.08032352927732433</v>
      </c>
      <c r="BY46" s="128">
        <v>0</v>
      </c>
      <c r="BZ46" s="174">
        <v>0</v>
      </c>
      <c r="CA46" s="167">
        <f>BY46-BZ46</f>
        <v>0</v>
      </c>
      <c r="CB46" s="168">
        <f>(((BY46+1)/(BZ46+1))-1)</f>
        <v>0</v>
      </c>
      <c r="CC46" s="169">
        <f>NORMSDIST(((CA46-CA$84)/CA$85))-0.5</f>
        <v>-0.06529146962938037</v>
      </c>
      <c r="CD46" s="128">
        <v>1</v>
      </c>
      <c r="CE46" s="174">
        <v>1</v>
      </c>
      <c r="CF46" s="167">
        <f>CD46-CE46</f>
        <v>0</v>
      </c>
      <c r="CG46" s="168">
        <f>(((CD46+1)/(CE46+1))-1)</f>
        <v>0</v>
      </c>
      <c r="CH46" s="169">
        <f>NORMSDIST(((CF46-CF$84)/CF$85))-0.5</f>
        <v>-0.10463871990970536</v>
      </c>
      <c r="CI46" s="170">
        <f>AVERAGE(CH46,CC46,BX46,BS46,BN46)</f>
        <v>0.036890962310841914</v>
      </c>
      <c r="CJ46" s="128">
        <v>1</v>
      </c>
      <c r="CK46" s="174">
        <v>1</v>
      </c>
      <c r="CL46" s="167">
        <f>CJ46-CK46</f>
        <v>0</v>
      </c>
      <c r="CM46" s="168">
        <f>(((CJ46+1)/(CK46+1))-1)</f>
        <v>0</v>
      </c>
      <c r="CN46" s="169" t="e">
        <f>NORMSDIST(((CL46-CL$84)/CL$85))-0.5</f>
        <v>#DIV/0!</v>
      </c>
      <c r="CO46" s="128">
        <v>3</v>
      </c>
      <c r="CP46" s="174">
        <v>1</v>
      </c>
      <c r="CQ46" s="167">
        <f>CO46-CP46</f>
        <v>2</v>
      </c>
      <c r="CR46" s="168">
        <f>(((CO46+0.01)/(CP46+0.01))-1)</f>
        <v>1.9801980198019802</v>
      </c>
      <c r="CS46" s="169">
        <f>NORMSDIST(((CQ46-CQ$84)/CQ$85))-0.5</f>
        <v>0.4999988878390339</v>
      </c>
      <c r="CT46" s="170">
        <f>AVERAGE(CS46)</f>
        <v>0.4999988878390339</v>
      </c>
      <c r="CU46" s="128">
        <v>74725760</v>
      </c>
      <c r="CV46" s="174">
        <v>38759688</v>
      </c>
      <c r="CW46" s="167">
        <f>CU46-CV46</f>
        <v>35966072</v>
      </c>
      <c r="CX46" s="168">
        <f>(((CU46+1)/(CV46+1))-1)</f>
        <v>0.9279246796846075</v>
      </c>
      <c r="CY46" s="169">
        <f>NORMSDIST(((CW46-CW$84)/CW$85))-0.5</f>
        <v>0.0602923080378307</v>
      </c>
      <c r="CZ46" s="128">
        <v>191</v>
      </c>
      <c r="DA46" s="174">
        <v>215</v>
      </c>
      <c r="DB46" s="167">
        <f>CZ46-DA46</f>
        <v>-24</v>
      </c>
      <c r="DC46" s="168">
        <f>(((CZ46+1)/(DA46+1))-1)</f>
        <v>-0.11111111111111116</v>
      </c>
      <c r="DD46" s="169">
        <f>NORMSDIST(((DB46-DB$84)/DB$85))-0.5</f>
        <v>-0.13087851932133687</v>
      </c>
      <c r="DE46" s="128">
        <v>14076</v>
      </c>
      <c r="DF46" s="174">
        <v>8632</v>
      </c>
      <c r="DG46" s="167">
        <f>DE46-DF46</f>
        <v>5444</v>
      </c>
      <c r="DH46" s="168">
        <f>(((DE46+1)/(DF46+1))-1)</f>
        <v>0.6306034982045639</v>
      </c>
      <c r="DI46" s="169">
        <f>NORMSDIST(((DG46-DG$84)/DG$85))-0.5</f>
        <v>0.4932447525188648</v>
      </c>
      <c r="DJ46" s="128">
        <v>4186</v>
      </c>
      <c r="DK46" s="174">
        <v>6910</v>
      </c>
      <c r="DL46" s="167">
        <f>DJ46-DK46</f>
        <v>-2724</v>
      </c>
      <c r="DM46" s="168">
        <f>(((DJ46+1)/(DK46+1))-1)</f>
        <v>-0.3941542468528433</v>
      </c>
      <c r="DN46" s="169">
        <f>NORMSDIST(((DL46-DL$84)/DL$85))-0.5</f>
        <v>-0.06601338437596405</v>
      </c>
      <c r="DO46" s="128">
        <v>0.5779</v>
      </c>
      <c r="DP46" s="174">
        <v>0.8226</v>
      </c>
      <c r="DQ46" s="167">
        <f>DO46-DP46</f>
        <v>-0.24470000000000003</v>
      </c>
      <c r="DR46" s="168">
        <f>(((DO46+1)/(DP46+1))-1)</f>
        <v>-0.13425875123450015</v>
      </c>
      <c r="DS46" s="169">
        <f>NORMSDIST(((DQ46-DQ$84)/DQ$85))-0.5</f>
        <v>-0.27542221779585685</v>
      </c>
      <c r="DT46" s="128">
        <v>0.42210000000000003</v>
      </c>
      <c r="DU46" s="174">
        <v>0.1774</v>
      </c>
      <c r="DV46" s="167">
        <f>DT46-DU46</f>
        <v>0.24470000000000003</v>
      </c>
      <c r="DW46" s="168">
        <f>(((DT46+1)/(DU46+1))-1)</f>
        <v>0.20783081365721068</v>
      </c>
      <c r="DX46" s="169">
        <f>NORMSDIST(((DV46-DV$84)/DV$85))-0.5</f>
        <v>0.30578752067803405</v>
      </c>
      <c r="DY46" s="170">
        <f>AVERAGE(DX46,DS46,DN46,DI46,DD46,CY46)</f>
        <v>0.06450174329026197</v>
      </c>
      <c r="DZ46" s="128">
        <v>22491</v>
      </c>
      <c r="EA46" s="174">
        <v>24727</v>
      </c>
      <c r="EB46" s="167">
        <f>DZ46-EA46</f>
        <v>-2236</v>
      </c>
      <c r="EC46" s="168">
        <f>(((DZ46+1)/(EA46+1))-1)</f>
        <v>-0.09042381106438047</v>
      </c>
      <c r="ED46" s="169">
        <f>NORMSDIST(((EB46-EB$84)/EB$85))-0.5</f>
        <v>0.03755543865757527</v>
      </c>
      <c r="EE46" s="171">
        <v>800</v>
      </c>
      <c r="EF46" s="174">
        <v>800</v>
      </c>
      <c r="EG46" s="167">
        <f>EE46-EF46</f>
        <v>0</v>
      </c>
      <c r="EH46" s="168">
        <f>(((EE46+1)/(EF46+1))-1)</f>
        <v>0</v>
      </c>
      <c r="EI46" s="169">
        <f>NORMSDIST(((EG46-EG$84)/EG$85))-0.5</f>
        <v>-0.04421326061644004</v>
      </c>
      <c r="EJ46" s="170">
        <f>AVERAGE(EI46,ED46)</f>
        <v>-0.003328910979432387</v>
      </c>
      <c r="EL46" s="112">
        <f>AVERAGE(EG46,EB46,DV46,DQ46,DL46,DG46,DB46,CW46,CQ46,CL46,CF46,CA46,BV46,BQ46,BL46,BF46,BA46,AV46,AQ46,AL46,AF46,AA46,V46,P46,K46,F46)</f>
        <v>1383329.5384615385</v>
      </c>
      <c r="EM46" s="175">
        <f>AVERAGE(EH46,EC46,DW46,DR46,DM46,DH46,DC46,CX46,CR46,CM46,CG46,CB46,BW46,BR46,BM46,BG46,BB46,AW46,AR46,AM46,AG46,AB46,W46,Q46,L46,G46)</f>
        <v>0.24150833527545335</v>
      </c>
      <c r="EN46" s="176">
        <f>AVERAGE(EI46,ED46,DX46,DS46,DN46,DI46,DD46,CY46,CS46,CH46,CC46,BX46,BS46,BN46,BH46,BC46,AX46,AS46,AN46,AH46,AC46,X46,R46,M46,H46)</f>
        <v>0.056294113187720464</v>
      </c>
      <c r="EO46" s="164" t="s">
        <v>44</v>
      </c>
      <c r="EP46" s="165"/>
    </row>
    <row r="47" spans="1:146" ht="12.75">
      <c r="A47">
        <v>4</v>
      </c>
      <c r="B47" s="164" t="s">
        <v>45</v>
      </c>
      <c r="C47" s="165"/>
      <c r="D47" s="128">
        <v>1</v>
      </c>
      <c r="E47" s="174">
        <v>1</v>
      </c>
      <c r="F47" s="167">
        <f>D47-E47</f>
        <v>0</v>
      </c>
      <c r="G47" s="168">
        <f>(((D47+1)/(E47+1))-1)</f>
        <v>0</v>
      </c>
      <c r="H47" s="169">
        <f>NORMSDIST(((F47-F$84)/F$85))-0.5</f>
        <v>-0.09316814211660407</v>
      </c>
      <c r="I47" s="128">
        <v>0</v>
      </c>
      <c r="J47" s="174">
        <v>0</v>
      </c>
      <c r="K47" s="167">
        <f>I47-J47</f>
        <v>0</v>
      </c>
      <c r="L47" s="168">
        <f>(((I47+1)/(J47+1))-1)</f>
        <v>0</v>
      </c>
      <c r="M47" s="169">
        <f>NORMSDIST(((K47-K$84)/K$85))-0.5</f>
        <v>-0.06672158101492293</v>
      </c>
      <c r="N47" s="128">
        <v>2</v>
      </c>
      <c r="O47" s="174">
        <v>1</v>
      </c>
      <c r="P47" s="167">
        <f>N47-O47</f>
        <v>1</v>
      </c>
      <c r="Q47" s="168">
        <f>(((N47+1)/(O47+1))-1)</f>
        <v>0.5</v>
      </c>
      <c r="R47" s="169">
        <f>NORMSDIST(((P47-P$84)/P$85))-0.5</f>
        <v>0.28555783398523116</v>
      </c>
      <c r="S47" s="170">
        <f>AVERAGE(R47,M47,H47)</f>
        <v>0.04188937028456805</v>
      </c>
      <c r="T47" s="128">
        <v>4</v>
      </c>
      <c r="U47" s="174">
        <v>1</v>
      </c>
      <c r="V47" s="167">
        <f>T47-U47</f>
        <v>3</v>
      </c>
      <c r="W47" s="168">
        <f>(((T47+1)/(U47+1))-1)</f>
        <v>1.5</v>
      </c>
      <c r="X47" s="169">
        <f>NORMSDIST(((V47-V$84)/V$85))-0.5</f>
        <v>0.4999999999999999</v>
      </c>
      <c r="Y47" s="128">
        <v>1</v>
      </c>
      <c r="Z47" s="174">
        <v>1</v>
      </c>
      <c r="AA47" s="167">
        <f>Y47-Z47</f>
        <v>0</v>
      </c>
      <c r="AB47" s="168">
        <f>(((Y47+1)/(Z47+1))-1)</f>
        <v>0</v>
      </c>
      <c r="AC47" s="169">
        <f>NORMSDIST(((AA47-AA$84)/AA$85))-0.5</f>
        <v>-0.13419970552004928</v>
      </c>
      <c r="AD47" s="128">
        <v>3</v>
      </c>
      <c r="AE47" s="174">
        <v>1</v>
      </c>
      <c r="AF47" s="167">
        <f>AD47-AE47</f>
        <v>2</v>
      </c>
      <c r="AG47" s="168">
        <f>(((AD47+1)/(AE47+1))-1)</f>
        <v>1</v>
      </c>
      <c r="AH47" s="169">
        <f>NORMSDIST(((AF47-AF$84)/AF$85))-0.5</f>
        <v>0.12122415935756325</v>
      </c>
      <c r="AI47" s="170">
        <f>AVERAGE(AH47,AC47,X47)</f>
        <v>0.1623414846125046</v>
      </c>
      <c r="AJ47" s="128">
        <v>1</v>
      </c>
      <c r="AK47" s="174">
        <v>1</v>
      </c>
      <c r="AL47" s="167">
        <f>AJ47-AK47</f>
        <v>0</v>
      </c>
      <c r="AM47" s="168">
        <f>(((AJ47+1)/(AK47+1))-1)</f>
        <v>0</v>
      </c>
      <c r="AN47" s="169">
        <f>NORMSDIST(((AL47-AL$84)/AL$85))-0.5</f>
        <v>0</v>
      </c>
      <c r="AO47" s="128">
        <v>0</v>
      </c>
      <c r="AP47" s="174">
        <v>0</v>
      </c>
      <c r="AQ47" s="167">
        <f>AO47-AP47</f>
        <v>0</v>
      </c>
      <c r="AR47" s="168">
        <f>(((AO47+1)/(AP47+1))-1)</f>
        <v>0</v>
      </c>
      <c r="AS47" s="169">
        <f>NORMSDIST(((AQ47-AQ$84)/AQ$85))-0.5</f>
        <v>-0.16749722894898544</v>
      </c>
      <c r="AT47" s="128">
        <v>0</v>
      </c>
      <c r="AU47" s="174"/>
      <c r="AV47" s="167">
        <f>AT47-AU47</f>
        <v>0</v>
      </c>
      <c r="AW47" s="168">
        <f>(((AT47+1)/(AU47+1))-1)</f>
        <v>0</v>
      </c>
      <c r="AX47" s="169">
        <f>NORMSDIST(((AV47-AV$84)/AV$85))-0.5</f>
        <v>-0.0716076268096214</v>
      </c>
      <c r="AY47" s="128">
        <v>261</v>
      </c>
      <c r="AZ47" s="174"/>
      <c r="BA47" s="167">
        <f>AY47-AZ47</f>
        <v>261</v>
      </c>
      <c r="BB47" s="168">
        <f>(((AY47+1)/(AZ47+1))-1)</f>
        <v>261</v>
      </c>
      <c r="BC47" s="169">
        <f>NORMSDIST(((BA47-BA$84)/BA$85))-0.5</f>
        <v>0.4992553811598265</v>
      </c>
      <c r="BD47" s="128">
        <v>0</v>
      </c>
      <c r="BE47" s="174">
        <v>0</v>
      </c>
      <c r="BF47" s="167">
        <f>BD47-BE47</f>
        <v>0</v>
      </c>
      <c r="BG47" s="168">
        <f>(((BD47+1)/(BE47+1))-1)</f>
        <v>0</v>
      </c>
      <c r="BH47" s="169">
        <f>NORMSDIST(((BF47-BF$84)/BF$85))-0.5</f>
        <v>0.06529146962938037</v>
      </c>
      <c r="BI47" s="170">
        <f>AVERAGE(BH47,BC47,AX47,AS47,AN47)</f>
        <v>0.06508839900612</v>
      </c>
      <c r="BJ47" s="128">
        <v>0</v>
      </c>
      <c r="BK47" s="174">
        <v>0</v>
      </c>
      <c r="BL47" s="167">
        <f>BJ47-BK47</f>
        <v>0</v>
      </c>
      <c r="BM47" s="168">
        <f>(((BJ47+1)/(BK47+1))-1)</f>
        <v>0</v>
      </c>
      <c r="BN47" s="169">
        <f>NORMSDIST(((BL47-BL$84)/BL$85))-0.5</f>
        <v>-0.045963722372012406</v>
      </c>
      <c r="BO47" s="128">
        <v>1</v>
      </c>
      <c r="BP47" s="174">
        <v>1</v>
      </c>
      <c r="BQ47" s="167">
        <f>BO47-BP47</f>
        <v>0</v>
      </c>
      <c r="BR47" s="168">
        <f>(((BO47+1)/(BP47+1))-1)</f>
        <v>0</v>
      </c>
      <c r="BS47" s="169">
        <f>NORMSDIST(((BQ47-BQ$84)/BQ$85))-0.5</f>
        <v>-0.06529146962938037</v>
      </c>
      <c r="BT47" s="128">
        <v>1</v>
      </c>
      <c r="BU47" s="174">
        <v>1</v>
      </c>
      <c r="BV47" s="167">
        <f>BT47-BU47</f>
        <v>0</v>
      </c>
      <c r="BW47" s="168">
        <f>(((BT47+1)/(BU47+1))-1)</f>
        <v>0</v>
      </c>
      <c r="BX47" s="169">
        <f>NORMSDIST(((BV47-BV$84)/BV$85))-0.5</f>
        <v>-0.08032352927732433</v>
      </c>
      <c r="BY47" s="128">
        <v>0</v>
      </c>
      <c r="BZ47" s="174">
        <v>0</v>
      </c>
      <c r="CA47" s="167">
        <f>BY47-BZ47</f>
        <v>0</v>
      </c>
      <c r="CB47" s="168">
        <f>(((BY47+1)/(BZ47+1))-1)</f>
        <v>0</v>
      </c>
      <c r="CC47" s="169">
        <f>NORMSDIST(((CA47-CA$84)/CA$85))-0.5</f>
        <v>-0.06529146962938037</v>
      </c>
      <c r="CD47" s="128">
        <v>1</v>
      </c>
      <c r="CE47" s="174">
        <v>1</v>
      </c>
      <c r="CF47" s="167">
        <f>CD47-CE47</f>
        <v>0</v>
      </c>
      <c r="CG47" s="168">
        <f>(((CD47+1)/(CE47+1))-1)</f>
        <v>0</v>
      </c>
      <c r="CH47" s="169">
        <f>NORMSDIST(((CF47-CF$84)/CF$85))-0.5</f>
        <v>-0.10463871990970536</v>
      </c>
      <c r="CI47" s="170">
        <f>AVERAGE(CH47,CC47,BX47,BS47,BN47)</f>
        <v>-0.07230178216356056</v>
      </c>
      <c r="CJ47" s="128">
        <v>1</v>
      </c>
      <c r="CK47" s="174">
        <v>1</v>
      </c>
      <c r="CL47" s="167">
        <f>CJ47-CK47</f>
        <v>0</v>
      </c>
      <c r="CM47" s="168">
        <f>(((CJ47+1)/(CK47+1))-1)</f>
        <v>0</v>
      </c>
      <c r="CN47" s="169" t="e">
        <f>NORMSDIST(((CL47-CL$84)/CL$85))-0.5</f>
        <v>#DIV/0!</v>
      </c>
      <c r="CO47" s="128">
        <v>0</v>
      </c>
      <c r="CP47" s="174">
        <v>0</v>
      </c>
      <c r="CQ47" s="167">
        <f>CO47-CP47</f>
        <v>0</v>
      </c>
      <c r="CR47" s="168">
        <f>(((CO47+0.01)/(CP47+0.01))-1)</f>
        <v>0</v>
      </c>
      <c r="CS47" s="169">
        <f>NORMSDIST(((CQ47-CQ$84)/CQ$85))-0.5</f>
        <v>-0.09034648986440424</v>
      </c>
      <c r="CT47" s="170">
        <f>AVERAGE(CS47)</f>
        <v>-0.09034648986440424</v>
      </c>
      <c r="CU47" s="128">
        <v>2697574</v>
      </c>
      <c r="CV47" s="174">
        <v>2798149</v>
      </c>
      <c r="CW47" s="167">
        <f>CU47-CV47</f>
        <v>-100575</v>
      </c>
      <c r="CX47" s="168">
        <f>(((CU47+1)/(CV47+1))-1)</f>
        <v>-0.03594339116916534</v>
      </c>
      <c r="CY47" s="169">
        <f>NORMSDIST(((CW47-CW$84)/CW$85))-0.5</f>
        <v>-0.067114860449357</v>
      </c>
      <c r="CZ47" s="128">
        <v>104</v>
      </c>
      <c r="DA47" s="174">
        <v>106</v>
      </c>
      <c r="DB47" s="167">
        <f>CZ47-DA47</f>
        <v>-2</v>
      </c>
      <c r="DC47" s="168">
        <f>(((CZ47+1)/(DA47+1))-1)</f>
        <v>-0.01869158878504673</v>
      </c>
      <c r="DD47" s="169">
        <f>NORMSDIST(((DB47-DB$84)/DB$85))-0.5</f>
        <v>-0.059696548027467544</v>
      </c>
      <c r="DE47" s="128">
        <v>787</v>
      </c>
      <c r="DF47" s="174">
        <v>688</v>
      </c>
      <c r="DG47" s="167">
        <f>DE47-DF47</f>
        <v>99</v>
      </c>
      <c r="DH47" s="168">
        <f>(((DE47+1)/(DF47+1))-1)</f>
        <v>0.14368650217706813</v>
      </c>
      <c r="DI47" s="169">
        <f>NORMSDIST(((DG47-DG$84)/DG$85))-0.5</f>
        <v>-0.08999310014685025</v>
      </c>
      <c r="DJ47" s="128">
        <v>1912</v>
      </c>
      <c r="DK47" s="174">
        <v>2030</v>
      </c>
      <c r="DL47" s="167">
        <f>DJ47-DK47</f>
        <v>-118</v>
      </c>
      <c r="DM47" s="168">
        <f>(((DJ47+1)/(DK47+1))-1)</f>
        <v>-0.0580994583948794</v>
      </c>
      <c r="DN47" s="169">
        <f>NORMSDIST(((DL47-DL$84)/DL$85))-0.5</f>
        <v>-0.05514945717380848</v>
      </c>
      <c r="DO47" s="128">
        <v>0.0611</v>
      </c>
      <c r="DP47" s="174">
        <v>0.9811000000000001</v>
      </c>
      <c r="DQ47" s="167">
        <f>DO47-DP47</f>
        <v>-0.92</v>
      </c>
      <c r="DR47" s="168">
        <f>(((DO47+1)/(DP47+1))-1)</f>
        <v>-0.4643884710514361</v>
      </c>
      <c r="DS47" s="169">
        <f>NORMSDIST(((DQ47-DQ$84)/DQ$85))-0.5</f>
        <v>-0.4977919799939591</v>
      </c>
      <c r="DT47" s="128">
        <v>0.9389</v>
      </c>
      <c r="DU47" s="174">
        <v>0.018899999999999917</v>
      </c>
      <c r="DV47" s="167">
        <f>DT47-DU47</f>
        <v>0.92</v>
      </c>
      <c r="DW47" s="168">
        <f>(((DT47+1)/(DU47+1))-1)</f>
        <v>0.9029345372460498</v>
      </c>
      <c r="DX47" s="169">
        <f>NORMSDIST(((DV47-DV$84)/DV$85))-0.5</f>
        <v>0.49995138999639255</v>
      </c>
      <c r="DY47" s="170">
        <f>AVERAGE(DX47,DS47,DN47,DI47,DD47,CY47)</f>
        <v>-0.04496575929917498</v>
      </c>
      <c r="DZ47" s="128">
        <v>22475</v>
      </c>
      <c r="EA47" s="174">
        <v>21245</v>
      </c>
      <c r="EB47" s="167">
        <f>DZ47-EA47</f>
        <v>1230</v>
      </c>
      <c r="EC47" s="168">
        <f>(((DZ47+1)/(EA47+1))-1)</f>
        <v>0.05789325049421068</v>
      </c>
      <c r="ED47" s="169">
        <f>NORMSDIST(((EB47-EB$84)/EB$85))-0.5</f>
        <v>0.20449964932410114</v>
      </c>
      <c r="EE47" s="171">
        <v>0</v>
      </c>
      <c r="EF47" s="174">
        <v>0</v>
      </c>
      <c r="EG47" s="167">
        <f>EE47-EF47</f>
        <v>0</v>
      </c>
      <c r="EH47" s="168">
        <f>(((EE47+1)/(EF47+1))-1)</f>
        <v>0</v>
      </c>
      <c r="EI47" s="169">
        <f>NORMSDIST(((EG47-EG$84)/EG$85))-0.5</f>
        <v>-0.04421326061644004</v>
      </c>
      <c r="EJ47" s="170">
        <f>AVERAGE(EI47,ED47)</f>
        <v>0.08014319435383055</v>
      </c>
      <c r="EL47" s="112">
        <f>AVERAGE(EG47,EB47,DV47,DQ47,DL47,DG47,DB47,CW47,CQ47,CL47,CF47,CA47,BV47,BQ47,BL47,BF47,BA47,AV47,AQ47,AL47,AF47,AA47,V47,P47,K47,F47)</f>
        <v>-3811.5</v>
      </c>
      <c r="EM47" s="175">
        <f>AVERAGE(EH47,EC47,DW47,DR47,DM47,DH47,DC47,CX47,CR47,CM47,CG47,CB47,BW47,BR47,BM47,BG47,BB47,AW47,AR47,AM47,AG47,AB47,W47,Q47,L47,G47)</f>
        <v>10.174130437712183</v>
      </c>
      <c r="EN47" s="176">
        <f>AVERAGE(EI47,ED47,DX47,DS47,DN47,DI47,DD47,CY47,CS47,CH47,CC47,BX47,BS47,BN47,BH47,BC47,AX47,AS47,AN47,AH47,AC47,X47,R47,M47,H47)</f>
        <v>0.015070839678088891</v>
      </c>
      <c r="EO47" s="164" t="s">
        <v>45</v>
      </c>
      <c r="EP47" s="165"/>
    </row>
    <row r="48" spans="1:146" ht="12.75">
      <c r="A48">
        <v>4</v>
      </c>
      <c r="B48" s="164" t="s">
        <v>31</v>
      </c>
      <c r="C48" s="165"/>
      <c r="D48" s="128">
        <v>1</v>
      </c>
      <c r="E48" s="174">
        <v>1</v>
      </c>
      <c r="F48" s="167">
        <f>D48-E48</f>
        <v>0</v>
      </c>
      <c r="G48" s="168">
        <f>(((D48+1)/(E48+1))-1)</f>
        <v>0</v>
      </c>
      <c r="H48" s="169">
        <f>NORMSDIST(((F48-F$84)/F$85))-0.5</f>
        <v>-0.09316814211660407</v>
      </c>
      <c r="I48" s="128">
        <v>3</v>
      </c>
      <c r="J48" s="174">
        <v>3</v>
      </c>
      <c r="K48" s="167">
        <f>I48-J48</f>
        <v>0</v>
      </c>
      <c r="L48" s="168">
        <f>(((I48+1)/(J48+1))-1)</f>
        <v>0</v>
      </c>
      <c r="M48" s="169">
        <f>NORMSDIST(((K48-K$84)/K$85))-0.5</f>
        <v>-0.06672158101492293</v>
      </c>
      <c r="N48" s="128">
        <v>0</v>
      </c>
      <c r="O48" s="174">
        <v>0</v>
      </c>
      <c r="P48" s="167">
        <f>N48-O48</f>
        <v>0</v>
      </c>
      <c r="Q48" s="168">
        <f>(((N48+1)/(O48+1))-1)</f>
        <v>0</v>
      </c>
      <c r="R48" s="169">
        <f>NORMSDIST(((P48-P$84)/P$85))-0.5</f>
        <v>0.18307611478619734</v>
      </c>
      <c r="S48" s="170">
        <f>AVERAGE(R48,M48,H48)</f>
        <v>0.007728797218223449</v>
      </c>
      <c r="T48" s="128">
        <v>0</v>
      </c>
      <c r="U48" s="174">
        <v>0</v>
      </c>
      <c r="V48" s="167">
        <f>T48-U48</f>
        <v>0</v>
      </c>
      <c r="W48" s="168">
        <f>(((T48+1)/(U48+1))-1)</f>
        <v>0</v>
      </c>
      <c r="X48" s="169">
        <f>NORMSDIST(((V48-V$84)/V$85))-0.5</f>
        <v>-0.02899321146102507</v>
      </c>
      <c r="Y48" s="128">
        <v>0</v>
      </c>
      <c r="Z48" s="174">
        <v>0</v>
      </c>
      <c r="AA48" s="167">
        <f>Y48-Z48</f>
        <v>0</v>
      </c>
      <c r="AB48" s="168">
        <f>(((Y48+1)/(Z48+1))-1)</f>
        <v>0</v>
      </c>
      <c r="AC48" s="169">
        <f>NORMSDIST(((AA48-AA$84)/AA$85))-0.5</f>
        <v>-0.13419970552004928</v>
      </c>
      <c r="AD48" s="128">
        <v>0</v>
      </c>
      <c r="AE48" s="174">
        <v>0</v>
      </c>
      <c r="AF48" s="167">
        <f>AD48-AE48</f>
        <v>0</v>
      </c>
      <c r="AG48" s="168">
        <f>(((AD48+1)/(AE48+1))-1)</f>
        <v>0</v>
      </c>
      <c r="AH48" s="169">
        <f>NORMSDIST(((AF48-AF$84)/AF$85))-0.5</f>
        <v>-0.13419970552004928</v>
      </c>
      <c r="AI48" s="170">
        <f>AVERAGE(AH48,AC48,X48)</f>
        <v>-0.09913087416704121</v>
      </c>
      <c r="AJ48" s="128">
        <v>0</v>
      </c>
      <c r="AK48" s="174">
        <v>0</v>
      </c>
      <c r="AL48" s="167">
        <f>AJ48-AK48</f>
        <v>0</v>
      </c>
      <c r="AM48" s="168">
        <f>(((AJ48+1)/(AK48+1))-1)</f>
        <v>0</v>
      </c>
      <c r="AN48" s="169">
        <f>NORMSDIST(((AL48-AL$84)/AL$85))-0.5</f>
        <v>0</v>
      </c>
      <c r="AO48" s="128">
        <v>0</v>
      </c>
      <c r="AP48" s="174">
        <v>0</v>
      </c>
      <c r="AQ48" s="167">
        <f>AO48-AP48</f>
        <v>0</v>
      </c>
      <c r="AR48" s="168">
        <f>(((AO48+1)/(AP48+1))-1)</f>
        <v>0</v>
      </c>
      <c r="AS48" s="169">
        <f>NORMSDIST(((AQ48-AQ$84)/AQ$85))-0.5</f>
        <v>-0.16749722894898544</v>
      </c>
      <c r="AT48" s="128">
        <v>0</v>
      </c>
      <c r="AU48" s="174">
        <v>0</v>
      </c>
      <c r="AV48" s="167">
        <f>AT48-AU48</f>
        <v>0</v>
      </c>
      <c r="AW48" s="168">
        <f>(((AT48+1)/(AU48+1))-1)</f>
        <v>0</v>
      </c>
      <c r="AX48" s="169">
        <f>NORMSDIST(((AV48-AV$84)/AV$85))-0.5</f>
        <v>-0.0716076268096214</v>
      </c>
      <c r="AY48" s="128">
        <v>0</v>
      </c>
      <c r="AZ48" s="174">
        <v>0</v>
      </c>
      <c r="BA48" s="167">
        <f>AY48-AZ48</f>
        <v>0</v>
      </c>
      <c r="BB48" s="168">
        <f>(((AY48+1)/(AZ48+1))-1)</f>
        <v>0</v>
      </c>
      <c r="BC48" s="169">
        <f>NORMSDIST(((BA48-BA$84)/BA$85))-0.5</f>
        <v>-0.059314259259181545</v>
      </c>
      <c r="BD48" s="128">
        <v>0</v>
      </c>
      <c r="BE48" s="174">
        <v>0</v>
      </c>
      <c r="BF48" s="167">
        <f>BD48-BE48</f>
        <v>0</v>
      </c>
      <c r="BG48" s="168">
        <f>(((BD48+1)/(BE48+1))-1)</f>
        <v>0</v>
      </c>
      <c r="BH48" s="169">
        <f>NORMSDIST(((BF48-BF$84)/BF$85))-0.5</f>
        <v>0.06529146962938037</v>
      </c>
      <c r="BI48" s="170">
        <f>AVERAGE(BH48,BC48,AX48,AS48,AN48)</f>
        <v>-0.0466255290776816</v>
      </c>
      <c r="BJ48" s="128">
        <v>0</v>
      </c>
      <c r="BK48" s="174">
        <v>0</v>
      </c>
      <c r="BL48" s="167">
        <f>BJ48-BK48</f>
        <v>0</v>
      </c>
      <c r="BM48" s="168">
        <f>(((BJ48+1)/(BK48+1))-1)</f>
        <v>0</v>
      </c>
      <c r="BN48" s="169">
        <f>NORMSDIST(((BL48-BL$84)/BL$85))-0.5</f>
        <v>-0.045963722372012406</v>
      </c>
      <c r="BO48" s="128">
        <v>1</v>
      </c>
      <c r="BP48" s="174">
        <v>1</v>
      </c>
      <c r="BQ48" s="167">
        <f>BO48-BP48</f>
        <v>0</v>
      </c>
      <c r="BR48" s="168">
        <f>(((BO48+1)/(BP48+1))-1)</f>
        <v>0</v>
      </c>
      <c r="BS48" s="169">
        <f>NORMSDIST(((BQ48-BQ$84)/BQ$85))-0.5</f>
        <v>-0.06529146962938037</v>
      </c>
      <c r="BT48" s="128">
        <v>1</v>
      </c>
      <c r="BU48" s="174">
        <v>1</v>
      </c>
      <c r="BV48" s="167">
        <f>BT48-BU48</f>
        <v>0</v>
      </c>
      <c r="BW48" s="168">
        <f>(((BT48+1)/(BU48+1))-1)</f>
        <v>0</v>
      </c>
      <c r="BX48" s="169">
        <f>NORMSDIST(((BV48-BV$84)/BV$85))-0.5</f>
        <v>-0.08032352927732433</v>
      </c>
      <c r="BY48" s="128">
        <v>0</v>
      </c>
      <c r="BZ48" s="174">
        <v>0</v>
      </c>
      <c r="CA48" s="167">
        <f>BY48-BZ48</f>
        <v>0</v>
      </c>
      <c r="CB48" s="168">
        <f>(((BY48+1)/(BZ48+1))-1)</f>
        <v>0</v>
      </c>
      <c r="CC48" s="169">
        <f>NORMSDIST(((CA48-CA$84)/CA$85))-0.5</f>
        <v>-0.06529146962938037</v>
      </c>
      <c r="CD48" s="128">
        <v>1</v>
      </c>
      <c r="CE48" s="174">
        <v>1</v>
      </c>
      <c r="CF48" s="167">
        <f>CD48-CE48</f>
        <v>0</v>
      </c>
      <c r="CG48" s="168">
        <f>(((CD48+1)/(CE48+1))-1)</f>
        <v>0</v>
      </c>
      <c r="CH48" s="169">
        <f>NORMSDIST(((CF48-CF$84)/CF$85))-0.5</f>
        <v>-0.10463871990970536</v>
      </c>
      <c r="CI48" s="170">
        <f>AVERAGE(CH48,CC48,BX48,BS48,BN48)</f>
        <v>-0.07230178216356056</v>
      </c>
      <c r="CJ48" s="128">
        <v>1</v>
      </c>
      <c r="CK48" s="174">
        <v>1</v>
      </c>
      <c r="CL48" s="167">
        <f>CJ48-CK48</f>
        <v>0</v>
      </c>
      <c r="CM48" s="168">
        <f>(((CJ48+1)/(CK48+1))-1)</f>
        <v>0</v>
      </c>
      <c r="CN48" s="169" t="e">
        <f>NORMSDIST(((CL48-CL$84)/CL$85))-0.5</f>
        <v>#DIV/0!</v>
      </c>
      <c r="CO48" s="128">
        <v>0</v>
      </c>
      <c r="CP48" s="174">
        <v>0</v>
      </c>
      <c r="CQ48" s="167">
        <f>CO48-CP48</f>
        <v>0</v>
      </c>
      <c r="CR48" s="168">
        <f>(((CO48+0.01)/(CP48+0.01))-1)</f>
        <v>0</v>
      </c>
      <c r="CS48" s="169">
        <f>NORMSDIST(((CQ48-CQ$84)/CQ$85))-0.5</f>
        <v>-0.09034648986440424</v>
      </c>
      <c r="CT48" s="170">
        <f>AVERAGE(CS48)</f>
        <v>-0.09034648986440424</v>
      </c>
      <c r="CU48" s="128">
        <v>0</v>
      </c>
      <c r="CV48" s="174">
        <v>0</v>
      </c>
      <c r="CW48" s="167">
        <f>CU48-CV48</f>
        <v>0</v>
      </c>
      <c r="CX48" s="168">
        <f>(((CU48+1)/(CV48+1))-1)</f>
        <v>0</v>
      </c>
      <c r="CY48" s="169">
        <f>NORMSDIST(((CW48-CW$84)/CW$85))-0.5</f>
        <v>-0.06676307239891671</v>
      </c>
      <c r="CZ48" s="128">
        <v>0</v>
      </c>
      <c r="DA48" s="174">
        <v>0</v>
      </c>
      <c r="DB48" s="167">
        <f>CZ48-DA48</f>
        <v>0</v>
      </c>
      <c r="DC48" s="168">
        <f>(((CZ48+1)/(DA48+1))-1)</f>
        <v>0</v>
      </c>
      <c r="DD48" s="169">
        <f>NORMSDIST(((DB48-DB$84)/DB$85))-0.5</f>
        <v>-0.0530908735131177</v>
      </c>
      <c r="DE48" s="128">
        <v>0</v>
      </c>
      <c r="DF48" s="174">
        <v>0</v>
      </c>
      <c r="DG48" s="167">
        <f>DE48-DF48</f>
        <v>0</v>
      </c>
      <c r="DH48" s="168">
        <f>(((DE48+1)/(DF48+1))-1)</f>
        <v>0</v>
      </c>
      <c r="DI48" s="169">
        <f>NORMSDIST(((DG48-DG$84)/DG$85))-0.5</f>
        <v>-0.10929851091967663</v>
      </c>
      <c r="DJ48" s="128">
        <v>0</v>
      </c>
      <c r="DK48" s="174">
        <v>0</v>
      </c>
      <c r="DL48" s="167">
        <f>DJ48-DK48</f>
        <v>0</v>
      </c>
      <c r="DM48" s="168">
        <f>(((DJ48+1)/(DK48+1))-1)</f>
        <v>0</v>
      </c>
      <c r="DN48" s="169">
        <f>NORMSDIST(((DL48-DL$84)/DL$85))-0.5</f>
        <v>-0.05465649203645501</v>
      </c>
      <c r="DO48" s="128">
        <v>0</v>
      </c>
      <c r="DP48" s="174">
        <v>0</v>
      </c>
      <c r="DQ48" s="167">
        <f>DO48-DP48</f>
        <v>0</v>
      </c>
      <c r="DR48" s="168">
        <f>(((DO48+1)/(DP48+1))-1)</f>
        <v>0</v>
      </c>
      <c r="DS48" s="169">
        <f>NORMSDIST(((DQ48-DQ$84)/DQ$85))-0.5</f>
        <v>0.00019819923204855705</v>
      </c>
      <c r="DT48" s="128">
        <v>0</v>
      </c>
      <c r="DU48" s="174">
        <v>0</v>
      </c>
      <c r="DV48" s="167">
        <f>DT48-DU48</f>
        <v>0</v>
      </c>
      <c r="DW48" s="168">
        <f>(((DT48+1)/(DU48+1))-1)</f>
        <v>0</v>
      </c>
      <c r="DX48" s="169">
        <f>NORMSDIST(((DV48-DV$84)/DV$85))-0.5</f>
        <v>-0.093772295626533</v>
      </c>
      <c r="DY48" s="170">
        <f>AVERAGE(DX48,DS48,DN48,DI48,DD48,CY48)</f>
        <v>-0.06289717421044175</v>
      </c>
      <c r="DZ48" s="128">
        <v>35371</v>
      </c>
      <c r="EA48" s="174">
        <v>34891</v>
      </c>
      <c r="EB48" s="167">
        <f>DZ48-EA48</f>
        <v>480</v>
      </c>
      <c r="EC48" s="168">
        <f>(((DZ48+1)/(EA48+1))-1)</f>
        <v>0.013756735068210402</v>
      </c>
      <c r="ED48" s="169">
        <f>NORMSDIST(((EB48-EB$84)/EB$85))-0.5</f>
        <v>0.170575549317874</v>
      </c>
      <c r="EE48" s="171">
        <v>0</v>
      </c>
      <c r="EF48" s="174">
        <v>0</v>
      </c>
      <c r="EG48" s="167">
        <f>EE48-EF48</f>
        <v>0</v>
      </c>
      <c r="EH48" s="168">
        <f>(((EE48+1)/(EF48+1))-1)</f>
        <v>0</v>
      </c>
      <c r="EI48" s="169">
        <f>NORMSDIST(((EG48-EG$84)/EG$85))-0.5</f>
        <v>-0.04421326061644004</v>
      </c>
      <c r="EJ48" s="170">
        <f>AVERAGE(EI48,ED48)</f>
        <v>0.06318114435071698</v>
      </c>
      <c r="EL48" s="112">
        <f>AVERAGE(EG48,EB48,DV48,DQ48,DL48,DG48,DB48,CW48,CQ48,CL48,CF48,CA48,BV48,BQ48,BL48,BF48,BA48,AV48,AQ48,AL48,AF48,AA48,V48,P48,K48,F48)</f>
        <v>18.46153846153846</v>
      </c>
      <c r="EM48" s="175">
        <f>AVERAGE(EH48,EC48,DW48,DR48,DM48,DH48,DC48,CX48,CR48,CM48,CG48,CB48,BW48,BR48,BM48,BG48,BB48,AW48,AR48,AM48,AG48,AB48,W48,Q48,L48,G48)</f>
        <v>0.0005291051949311693</v>
      </c>
      <c r="EN48" s="176">
        <f>AVERAGE(EI48,ED48,DX48,DS48,DN48,DI48,DD48,CY48,CS48,CH48,CC48,BX48,BS48,BN48,BH48,BC48,AX48,AS48,AN48,AH48,AC48,X48,R48,M48,H48)</f>
        <v>-0.0484084013391314</v>
      </c>
      <c r="EO48" s="164" t="s">
        <v>31</v>
      </c>
      <c r="EP48" s="165"/>
    </row>
    <row r="49" spans="1:146" ht="12.75">
      <c r="A49">
        <v>5</v>
      </c>
      <c r="B49" s="164" t="s">
        <v>27</v>
      </c>
      <c r="C49" s="165"/>
      <c r="D49" s="128">
        <v>0</v>
      </c>
      <c r="E49" s="174">
        <v>0</v>
      </c>
      <c r="F49" s="167">
        <f>D49-E49</f>
        <v>0</v>
      </c>
      <c r="G49" s="168">
        <f>(((D49+1)/(E49+1))-1)</f>
        <v>0</v>
      </c>
      <c r="H49" s="169">
        <f>NORMSDIST(((F49-F$84)/F$85))-0.5</f>
        <v>-0.09316814211660407</v>
      </c>
      <c r="I49" s="128">
        <v>0</v>
      </c>
      <c r="J49" s="174">
        <v>0</v>
      </c>
      <c r="K49" s="167">
        <f>I49-J49</f>
        <v>0</v>
      </c>
      <c r="L49" s="168">
        <f>(((I49+1)/(J49+1))-1)</f>
        <v>0</v>
      </c>
      <c r="M49" s="169">
        <f>NORMSDIST(((K49-K$84)/K$85))-0.5</f>
        <v>-0.06672158101492293</v>
      </c>
      <c r="N49" s="128">
        <v>0</v>
      </c>
      <c r="O49" s="174">
        <v>0</v>
      </c>
      <c r="P49" s="167">
        <f>N49-O49</f>
        <v>0</v>
      </c>
      <c r="Q49" s="168">
        <f>(((N49+1)/(O49+1))-1)</f>
        <v>0</v>
      </c>
      <c r="R49" s="169">
        <f>NORMSDIST(((P49-P$84)/P$85))-0.5</f>
        <v>0.18307611478619734</v>
      </c>
      <c r="S49" s="170">
        <f>AVERAGE(R49,M49,H49)</f>
        <v>0.007728797218223449</v>
      </c>
      <c r="T49" s="128">
        <v>0</v>
      </c>
      <c r="U49" s="174">
        <v>0</v>
      </c>
      <c r="V49" s="167">
        <f>T49-U49</f>
        <v>0</v>
      </c>
      <c r="W49" s="168">
        <f>(((T49+1)/(U49+1))-1)</f>
        <v>0</v>
      </c>
      <c r="X49" s="169">
        <f>NORMSDIST(((V49-V$84)/V$85))-0.5</f>
        <v>-0.02899321146102507</v>
      </c>
      <c r="Y49" s="128">
        <v>0</v>
      </c>
      <c r="Z49" s="174">
        <v>0</v>
      </c>
      <c r="AA49" s="167">
        <f>Y49-Z49</f>
        <v>0</v>
      </c>
      <c r="AB49" s="168">
        <f>(((Y49+1)/(Z49+1))-1)</f>
        <v>0</v>
      </c>
      <c r="AC49" s="169">
        <f>NORMSDIST(((AA49-AA$84)/AA$85))-0.5</f>
        <v>-0.13419970552004928</v>
      </c>
      <c r="AD49" s="128">
        <v>0</v>
      </c>
      <c r="AE49" s="174">
        <v>0</v>
      </c>
      <c r="AF49" s="167">
        <f>AD49-AE49</f>
        <v>0</v>
      </c>
      <c r="AG49" s="168">
        <f>(((AD49+1)/(AE49+1))-1)</f>
        <v>0</v>
      </c>
      <c r="AH49" s="169">
        <f>NORMSDIST(((AF49-AF$84)/AF$85))-0.5</f>
        <v>-0.13419970552004928</v>
      </c>
      <c r="AI49" s="170">
        <f>AVERAGE(AH49,AC49,X49)</f>
        <v>-0.09913087416704121</v>
      </c>
      <c r="AJ49" s="128">
        <v>0</v>
      </c>
      <c r="AK49" s="174">
        <v>0</v>
      </c>
      <c r="AL49" s="167">
        <f>AJ49-AK49</f>
        <v>0</v>
      </c>
      <c r="AM49" s="168">
        <f>(((AJ49+1)/(AK49+1))-1)</f>
        <v>0</v>
      </c>
      <c r="AN49" s="169">
        <f>NORMSDIST(((AL49-AL$84)/AL$85))-0.5</f>
        <v>0</v>
      </c>
      <c r="AO49" s="128">
        <v>0</v>
      </c>
      <c r="AP49" s="174">
        <v>0</v>
      </c>
      <c r="AQ49" s="167">
        <f>AO49-AP49</f>
        <v>0</v>
      </c>
      <c r="AR49" s="168">
        <f>(((AO49+1)/(AP49+1))-1)</f>
        <v>0</v>
      </c>
      <c r="AS49" s="169">
        <f>NORMSDIST(((AQ49-AQ$84)/AQ$85))-0.5</f>
        <v>-0.16749722894898544</v>
      </c>
      <c r="AT49" s="128">
        <v>0</v>
      </c>
      <c r="AU49" s="174">
        <v>0</v>
      </c>
      <c r="AV49" s="167">
        <f>AT49-AU49</f>
        <v>0</v>
      </c>
      <c r="AW49" s="168">
        <f>(((AT49+1)/(AU49+1))-1)</f>
        <v>0</v>
      </c>
      <c r="AX49" s="169">
        <f>NORMSDIST(((AV49-AV$84)/AV$85))-0.5</f>
        <v>-0.0716076268096214</v>
      </c>
      <c r="AY49" s="128">
        <v>0</v>
      </c>
      <c r="AZ49" s="174">
        <v>0</v>
      </c>
      <c r="BA49" s="167">
        <f>AY49-AZ49</f>
        <v>0</v>
      </c>
      <c r="BB49" s="168">
        <f>(((AY49+1)/(AZ49+1))-1)</f>
        <v>0</v>
      </c>
      <c r="BC49" s="169">
        <f>NORMSDIST(((BA49-BA$84)/BA$85))-0.5</f>
        <v>-0.059314259259181545</v>
      </c>
      <c r="BD49" s="128">
        <v>0</v>
      </c>
      <c r="BE49" s="174">
        <v>0</v>
      </c>
      <c r="BF49" s="167">
        <f>BD49-BE49</f>
        <v>0</v>
      </c>
      <c r="BG49" s="168">
        <f>(((BD49+1)/(BE49+1))-1)</f>
        <v>0</v>
      </c>
      <c r="BH49" s="169">
        <f>NORMSDIST(((BF49-BF$84)/BF$85))-0.5</f>
        <v>0.06529146962938037</v>
      </c>
      <c r="BI49" s="170">
        <f>AVERAGE(BH49,BC49,AX49,AS49,AN49)</f>
        <v>-0.0466255290776816</v>
      </c>
      <c r="BJ49" s="128">
        <v>0</v>
      </c>
      <c r="BK49" s="174">
        <v>0</v>
      </c>
      <c r="BL49" s="167">
        <f>BJ49-BK49</f>
        <v>0</v>
      </c>
      <c r="BM49" s="168">
        <f>(((BJ49+1)/(BK49+1))-1)</f>
        <v>0</v>
      </c>
      <c r="BN49" s="169">
        <f>NORMSDIST(((BL49-BL$84)/BL$85))-0.5</f>
        <v>-0.045963722372012406</v>
      </c>
      <c r="BO49" s="128">
        <v>1</v>
      </c>
      <c r="BP49" s="174">
        <v>1</v>
      </c>
      <c r="BQ49" s="167">
        <f>BO49-BP49</f>
        <v>0</v>
      </c>
      <c r="BR49" s="168">
        <f>(((BO49+1)/(BP49+1))-1)</f>
        <v>0</v>
      </c>
      <c r="BS49" s="169">
        <f>NORMSDIST(((BQ49-BQ$84)/BQ$85))-0.5</f>
        <v>-0.06529146962938037</v>
      </c>
      <c r="BT49" s="128">
        <v>1</v>
      </c>
      <c r="BU49" s="174">
        <v>1</v>
      </c>
      <c r="BV49" s="167">
        <f>BT49-BU49</f>
        <v>0</v>
      </c>
      <c r="BW49" s="168">
        <f>(((BT49+1)/(BU49+1))-1)</f>
        <v>0</v>
      </c>
      <c r="BX49" s="169">
        <f>NORMSDIST(((BV49-BV$84)/BV$85))-0.5</f>
        <v>-0.08032352927732433</v>
      </c>
      <c r="BY49" s="128">
        <v>0</v>
      </c>
      <c r="BZ49" s="174">
        <v>0</v>
      </c>
      <c r="CA49" s="167">
        <f>BY49-BZ49</f>
        <v>0</v>
      </c>
      <c r="CB49" s="168">
        <f>(((BY49+1)/(BZ49+1))-1)</f>
        <v>0</v>
      </c>
      <c r="CC49" s="169">
        <f>NORMSDIST(((CA49-CA$84)/CA$85))-0.5</f>
        <v>-0.06529146962938037</v>
      </c>
      <c r="CD49" s="128">
        <v>1</v>
      </c>
      <c r="CE49" s="174">
        <v>1</v>
      </c>
      <c r="CF49" s="167">
        <f>CD49-CE49</f>
        <v>0</v>
      </c>
      <c r="CG49" s="168">
        <f>(((CD49+1)/(CE49+1))-1)</f>
        <v>0</v>
      </c>
      <c r="CH49" s="169">
        <f>NORMSDIST(((CF49-CF$84)/CF$85))-0.5</f>
        <v>-0.10463871990970536</v>
      </c>
      <c r="CI49" s="170">
        <f>AVERAGE(CH49,CC49,BX49,BS49,BN49)</f>
        <v>-0.07230178216356056</v>
      </c>
      <c r="CJ49" s="128">
        <v>1</v>
      </c>
      <c r="CK49" s="174">
        <v>1</v>
      </c>
      <c r="CL49" s="167">
        <f>CJ49-CK49</f>
        <v>0</v>
      </c>
      <c r="CM49" s="168">
        <f>(((CJ49+1)/(CK49+1))-1)</f>
        <v>0</v>
      </c>
      <c r="CN49" s="169" t="e">
        <f>NORMSDIST(((CL49-CL$84)/CL$85))-0.5</f>
        <v>#DIV/0!</v>
      </c>
      <c r="CO49" s="128">
        <v>0</v>
      </c>
      <c r="CP49" s="174">
        <v>0</v>
      </c>
      <c r="CQ49" s="167">
        <f>CO49-CP49</f>
        <v>0</v>
      </c>
      <c r="CR49" s="168">
        <f>(((CO49+0.01)/(CP49+0.01))-1)</f>
        <v>0</v>
      </c>
      <c r="CS49" s="169">
        <f>NORMSDIST(((CQ49-CQ$84)/CQ$85))-0.5</f>
        <v>-0.09034648986440424</v>
      </c>
      <c r="CT49" s="170">
        <f>AVERAGE(CS49)</f>
        <v>-0.09034648986440424</v>
      </c>
      <c r="CU49" s="128">
        <v>0</v>
      </c>
      <c r="CV49" s="174">
        <v>0</v>
      </c>
      <c r="CW49" s="167">
        <f>CU49-CV49</f>
        <v>0</v>
      </c>
      <c r="CX49" s="168">
        <f>(((CU49+1)/(CV49+1))-1)</f>
        <v>0</v>
      </c>
      <c r="CY49" s="169">
        <f>NORMSDIST(((CW49-CW$84)/CW$85))-0.5</f>
        <v>-0.06676307239891671</v>
      </c>
      <c r="CZ49" s="128">
        <v>0</v>
      </c>
      <c r="DA49" s="174">
        <v>0</v>
      </c>
      <c r="DB49" s="167">
        <f>CZ49-DA49</f>
        <v>0</v>
      </c>
      <c r="DC49" s="168">
        <f>(((CZ49+1)/(DA49+1))-1)</f>
        <v>0</v>
      </c>
      <c r="DD49" s="169">
        <f>NORMSDIST(((DB49-DB$84)/DB$85))-0.5</f>
        <v>-0.0530908735131177</v>
      </c>
      <c r="DE49" s="128">
        <v>0</v>
      </c>
      <c r="DF49" s="174">
        <v>0</v>
      </c>
      <c r="DG49" s="167">
        <f>DE49-DF49</f>
        <v>0</v>
      </c>
      <c r="DH49" s="168">
        <f>(((DE49+1)/(DF49+1))-1)</f>
        <v>0</v>
      </c>
      <c r="DI49" s="169">
        <f>NORMSDIST(((DG49-DG$84)/DG$85))-0.5</f>
        <v>-0.10929851091967663</v>
      </c>
      <c r="DJ49" s="128">
        <v>0</v>
      </c>
      <c r="DK49" s="174">
        <v>0</v>
      </c>
      <c r="DL49" s="167">
        <f>DJ49-DK49</f>
        <v>0</v>
      </c>
      <c r="DM49" s="168">
        <f>(((DJ49+1)/(DK49+1))-1)</f>
        <v>0</v>
      </c>
      <c r="DN49" s="169">
        <f>NORMSDIST(((DL49-DL$84)/DL$85))-0.5</f>
        <v>-0.05465649203645501</v>
      </c>
      <c r="DO49" s="128">
        <v>0</v>
      </c>
      <c r="DP49" s="174">
        <v>0</v>
      </c>
      <c r="DQ49" s="167">
        <f>DO49-DP49</f>
        <v>0</v>
      </c>
      <c r="DR49" s="168">
        <f>(((DO49+1)/(DP49+1))-1)</f>
        <v>0</v>
      </c>
      <c r="DS49" s="169">
        <f>NORMSDIST(((DQ49-DQ$84)/DQ$85))-0.5</f>
        <v>0.00019819923204855705</v>
      </c>
      <c r="DT49" s="128">
        <v>0</v>
      </c>
      <c r="DU49" s="174">
        <v>0</v>
      </c>
      <c r="DV49" s="167">
        <f>DT49-DU49</f>
        <v>0</v>
      </c>
      <c r="DW49" s="168">
        <f>(((DT49+1)/(DU49+1))-1)</f>
        <v>0</v>
      </c>
      <c r="DX49" s="169">
        <f>NORMSDIST(((DV49-DV$84)/DV$85))-0.5</f>
        <v>-0.093772295626533</v>
      </c>
      <c r="DY49" s="170">
        <f>AVERAGE(DX49,DS49,DN49,DI49,DD49,CY49)</f>
        <v>-0.06289717421044175</v>
      </c>
      <c r="DZ49" s="128">
        <v>3100</v>
      </c>
      <c r="EA49" s="174">
        <v>3707</v>
      </c>
      <c r="EB49" s="167">
        <f>DZ49-EA49</f>
        <v>-607</v>
      </c>
      <c r="EC49" s="168">
        <f>(((DZ49+1)/(EA49+1))-1)</f>
        <v>-0.1637001078748651</v>
      </c>
      <c r="ED49" s="169">
        <f>NORMSDIST(((EB49-EB$84)/EB$85))-0.5</f>
        <v>0.11887820804767657</v>
      </c>
      <c r="EE49" s="171">
        <v>1084</v>
      </c>
      <c r="EF49" s="174">
        <v>2038</v>
      </c>
      <c r="EG49" s="167">
        <f>EE49-EF49</f>
        <v>-954</v>
      </c>
      <c r="EH49" s="168">
        <f>(((EE49+1)/(EF49+1))-1)</f>
        <v>-0.4678764100049043</v>
      </c>
      <c r="EI49" s="169">
        <f>NORMSDIST(((EG49-EG$84)/EG$85))-0.5</f>
        <v>-0.4999936958770762</v>
      </c>
      <c r="EJ49" s="170">
        <f>AVERAGE(EI49,ED49)</f>
        <v>-0.19055774391469982</v>
      </c>
      <c r="EL49" s="112">
        <f>AVERAGE(EG49,EB49,DV49,DQ49,DL49,DG49,DB49,CW49,CQ49,CL49,CF49,CA49,BV49,BQ49,BL49,BF49,BA49,AV49,AQ49,AL49,AF49,AA49,V49,P49,K49,F49)</f>
        <v>-60.03846153846154</v>
      </c>
      <c r="EM49" s="175">
        <f>AVERAGE(EH49,EC49,DW49,DR49,DM49,DH49,DC49,CX49,CR49,CM49,CG49,CB49,BW49,BR49,BM49,BG49,BB49,AW49,AR49,AM49,AG49,AB49,W49,Q49,L49,G49)</f>
        <v>-0.024291404533837286</v>
      </c>
      <c r="EN49" s="176">
        <f>AVERAGE(EI49,ED49,DX49,DS49,DN49,DI49,DD49,CY49,CS49,CH49,CC49,BX49,BS49,BN49,BH49,BC49,AX49,AS49,AN49,AH49,AC49,X49,R49,M49,H49)</f>
        <v>-0.06870751240036474</v>
      </c>
      <c r="EO49" s="164" t="s">
        <v>27</v>
      </c>
      <c r="EP49" s="165"/>
    </row>
    <row r="50" spans="1:146" ht="12.75">
      <c r="A50">
        <v>5</v>
      </c>
      <c r="B50" s="164" t="s">
        <v>70</v>
      </c>
      <c r="C50" s="165"/>
      <c r="D50" s="128">
        <v>1</v>
      </c>
      <c r="E50" s="174">
        <v>1</v>
      </c>
      <c r="F50" s="167">
        <f>D50-E50</f>
        <v>0</v>
      </c>
      <c r="G50" s="168">
        <f>(((D50+1)/(E50+1))-1)</f>
        <v>0</v>
      </c>
      <c r="H50" s="169">
        <f>NORMSDIST(((F50-F$84)/F$85))-0.5</f>
        <v>-0.09316814211660407</v>
      </c>
      <c r="I50" s="128">
        <v>0</v>
      </c>
      <c r="J50" s="174" t="s">
        <v>172</v>
      </c>
      <c r="K50" s="167">
        <f>I50-J50</f>
        <v>-1</v>
      </c>
      <c r="L50" s="168">
        <f>(((I50+1)/(J50+1))-1)</f>
        <v>-0.5</v>
      </c>
      <c r="M50" s="169">
        <f>NORMSDIST(((K50-K$84)/K$85))-0.5</f>
        <v>-0.2580800743032159</v>
      </c>
      <c r="N50" s="128">
        <v>0</v>
      </c>
      <c r="O50" s="174" t="s">
        <v>216</v>
      </c>
      <c r="P50" s="167">
        <f>N50-O50</f>
        <v>-3</v>
      </c>
      <c r="Q50" s="168">
        <f>(((N50+1)/(O50+1))-1)</f>
        <v>-0.75</v>
      </c>
      <c r="R50" s="169">
        <f>NORMSDIST(((P50-P$84)/P$85))-0.5</f>
        <v>-0.18011997282560732</v>
      </c>
      <c r="S50" s="170">
        <f>AVERAGE(R50,M50,H50)</f>
        <v>-0.17712272974847576</v>
      </c>
      <c r="T50" s="128">
        <v>0</v>
      </c>
      <c r="U50" s="174">
        <v>0</v>
      </c>
      <c r="V50" s="167">
        <f>T50-U50</f>
        <v>0</v>
      </c>
      <c r="W50" s="168">
        <f>(((T50+1)/(U50+1))-1)</f>
        <v>0</v>
      </c>
      <c r="X50" s="169">
        <f>NORMSDIST(((V50-V$84)/V$85))-0.5</f>
        <v>-0.02899321146102507</v>
      </c>
      <c r="Y50" s="128">
        <v>0</v>
      </c>
      <c r="Z50" s="174">
        <v>0</v>
      </c>
      <c r="AA50" s="167">
        <f>Y50-Z50</f>
        <v>0</v>
      </c>
      <c r="AB50" s="168">
        <f>(((Y50+1)/(Z50+1))-1)</f>
        <v>0</v>
      </c>
      <c r="AC50" s="169">
        <f>NORMSDIST(((AA50-AA$84)/AA$85))-0.5</f>
        <v>-0.13419970552004928</v>
      </c>
      <c r="AD50" s="128">
        <v>1</v>
      </c>
      <c r="AE50" s="174">
        <v>1</v>
      </c>
      <c r="AF50" s="167">
        <f>AD50-AE50</f>
        <v>0</v>
      </c>
      <c r="AG50" s="168">
        <f>(((AD50+1)/(AE50+1))-1)</f>
        <v>0</v>
      </c>
      <c r="AH50" s="169">
        <f>NORMSDIST(((AF50-AF$84)/AF$85))-0.5</f>
        <v>-0.13419970552004928</v>
      </c>
      <c r="AI50" s="170">
        <f>AVERAGE(AH50,AC50,X50)</f>
        <v>-0.09913087416704121</v>
      </c>
      <c r="AJ50" s="128">
        <v>1</v>
      </c>
      <c r="AK50" s="174">
        <v>0</v>
      </c>
      <c r="AL50" s="167">
        <f>AJ50-AK50</f>
        <v>1</v>
      </c>
      <c r="AM50" s="168">
        <f>(((AJ50+1)/(AK50+1))-1)</f>
        <v>1</v>
      </c>
      <c r="AN50" s="169">
        <f>NORMSDIST(((AL50-AL$84)/AL$85))-0.5</f>
        <v>0.49981388371713176</v>
      </c>
      <c r="AO50" s="128">
        <v>0</v>
      </c>
      <c r="AP50" s="174">
        <v>0</v>
      </c>
      <c r="AQ50" s="167">
        <f>AO50-AP50</f>
        <v>0</v>
      </c>
      <c r="AR50" s="168">
        <f>(((AO50+1)/(AP50+1))-1)</f>
        <v>0</v>
      </c>
      <c r="AS50" s="169">
        <f>NORMSDIST(((AQ50-AQ$84)/AQ$85))-0.5</f>
        <v>-0.16749722894898544</v>
      </c>
      <c r="AT50" s="128"/>
      <c r="AU50" s="174">
        <v>0</v>
      </c>
      <c r="AV50" s="167">
        <f>AT50-AU50</f>
        <v>0</v>
      </c>
      <c r="AW50" s="168">
        <f>(((AT50+1)/(AU50+1))-1)</f>
        <v>0</v>
      </c>
      <c r="AX50" s="169">
        <f>NORMSDIST(((AV50-AV$84)/AV$85))-0.5</f>
        <v>-0.0716076268096214</v>
      </c>
      <c r="AY50" s="128">
        <v>17</v>
      </c>
      <c r="AZ50" s="174">
        <v>0</v>
      </c>
      <c r="BA50" s="167">
        <f>AY50-AZ50</f>
        <v>17</v>
      </c>
      <c r="BB50" s="168">
        <f>(((AY50+1)/(AZ50+1))-1)</f>
        <v>17</v>
      </c>
      <c r="BC50" s="169">
        <f>NORMSDIST(((BA50-BA$84)/BA$85))-0.5</f>
        <v>0.02687051203423918</v>
      </c>
      <c r="BD50" s="128">
        <v>0</v>
      </c>
      <c r="BE50" s="174">
        <v>0</v>
      </c>
      <c r="BF50" s="167">
        <f>BD50-BE50</f>
        <v>0</v>
      </c>
      <c r="BG50" s="168">
        <f>(((BD50+1)/(BE50+1))-1)</f>
        <v>0</v>
      </c>
      <c r="BH50" s="169">
        <f>NORMSDIST(((BF50-BF$84)/BF$85))-0.5</f>
        <v>0.06529146962938037</v>
      </c>
      <c r="BI50" s="170">
        <f>AVERAGE(BH50,BC50,AX50,AS50,AN50)</f>
        <v>0.0705742019244289</v>
      </c>
      <c r="BJ50" s="128">
        <v>0</v>
      </c>
      <c r="BK50" s="174">
        <v>0</v>
      </c>
      <c r="BL50" s="167">
        <f>BJ50-BK50</f>
        <v>0</v>
      </c>
      <c r="BM50" s="168">
        <f>(((BJ50+1)/(BK50+1))-1)</f>
        <v>0</v>
      </c>
      <c r="BN50" s="169">
        <f>NORMSDIST(((BL50-BL$84)/BL$85))-0.5</f>
        <v>-0.045963722372012406</v>
      </c>
      <c r="BO50" s="128">
        <v>1</v>
      </c>
      <c r="BP50" s="174">
        <v>1</v>
      </c>
      <c r="BQ50" s="167">
        <f>BO50-BP50</f>
        <v>0</v>
      </c>
      <c r="BR50" s="168">
        <f>(((BO50+1)/(BP50+1))-1)</f>
        <v>0</v>
      </c>
      <c r="BS50" s="169">
        <f>NORMSDIST(((BQ50-BQ$84)/BQ$85))-0.5</f>
        <v>-0.06529146962938037</v>
      </c>
      <c r="BT50" s="128">
        <v>1</v>
      </c>
      <c r="BU50" s="174">
        <v>1</v>
      </c>
      <c r="BV50" s="167">
        <f>BT50-BU50</f>
        <v>0</v>
      </c>
      <c r="BW50" s="168">
        <f>(((BT50+1)/(BU50+1))-1)</f>
        <v>0</v>
      </c>
      <c r="BX50" s="169">
        <f>NORMSDIST(((BV50-BV$84)/BV$85))-0.5</f>
        <v>-0.08032352927732433</v>
      </c>
      <c r="BY50" s="128">
        <v>0</v>
      </c>
      <c r="BZ50" s="174">
        <v>0</v>
      </c>
      <c r="CA50" s="167">
        <f>BY50-BZ50</f>
        <v>0</v>
      </c>
      <c r="CB50" s="168">
        <f>(((BY50+1)/(BZ50+1))-1)</f>
        <v>0</v>
      </c>
      <c r="CC50" s="169">
        <f>NORMSDIST(((CA50-CA$84)/CA$85))-0.5</f>
        <v>-0.06529146962938037</v>
      </c>
      <c r="CD50" s="128">
        <v>1</v>
      </c>
      <c r="CE50" s="174">
        <v>1</v>
      </c>
      <c r="CF50" s="167">
        <f>CD50-CE50</f>
        <v>0</v>
      </c>
      <c r="CG50" s="168">
        <f>(((CD50+1)/(CE50+1))-1)</f>
        <v>0</v>
      </c>
      <c r="CH50" s="169">
        <f>NORMSDIST(((CF50-CF$84)/CF$85))-0.5</f>
        <v>-0.10463871990970536</v>
      </c>
      <c r="CI50" s="170">
        <f>AVERAGE(CH50,CC50,BX50,BS50,BN50)</f>
        <v>-0.07230178216356056</v>
      </c>
      <c r="CJ50" s="128">
        <v>1</v>
      </c>
      <c r="CK50" s="174">
        <v>1</v>
      </c>
      <c r="CL50" s="167">
        <f>CJ50-CK50</f>
        <v>0</v>
      </c>
      <c r="CM50" s="168">
        <f>(((CJ50+1)/(CK50+1))-1)</f>
        <v>0</v>
      </c>
      <c r="CN50" s="169" t="e">
        <f>NORMSDIST(((CL50-CL$84)/CL$85))-0.5</f>
        <v>#DIV/0!</v>
      </c>
      <c r="CO50" s="128">
        <v>0</v>
      </c>
      <c r="CP50" s="174">
        <v>0</v>
      </c>
      <c r="CQ50" s="167">
        <f>CO50-CP50</f>
        <v>0</v>
      </c>
      <c r="CR50" s="168">
        <f>(((CO50+0.01)/(CP50+0.01))-1)</f>
        <v>0</v>
      </c>
      <c r="CS50" s="169">
        <f>NORMSDIST(((CQ50-CQ$84)/CQ$85))-0.5</f>
        <v>-0.09034648986440424</v>
      </c>
      <c r="CT50" s="170">
        <f>AVERAGE(CS50)</f>
        <v>-0.09034648986440424</v>
      </c>
      <c r="CU50" s="128">
        <v>0</v>
      </c>
      <c r="CV50" s="174">
        <v>0</v>
      </c>
      <c r="CW50" s="167">
        <f>CU50-CV50</f>
        <v>0</v>
      </c>
      <c r="CX50" s="168">
        <f>(((CU50+1)/(CV50+1))-1)</f>
        <v>0</v>
      </c>
      <c r="CY50" s="169">
        <f>NORMSDIST(((CW50-CW$84)/CW$85))-0.5</f>
        <v>-0.06676307239891671</v>
      </c>
      <c r="CZ50" s="128">
        <v>0</v>
      </c>
      <c r="DA50" s="174">
        <v>0</v>
      </c>
      <c r="DB50" s="167">
        <f>CZ50-DA50</f>
        <v>0</v>
      </c>
      <c r="DC50" s="168">
        <f>(((CZ50+1)/(DA50+1))-1)</f>
        <v>0</v>
      </c>
      <c r="DD50" s="169">
        <f>NORMSDIST(((DB50-DB$84)/DB$85))-0.5</f>
        <v>-0.0530908735131177</v>
      </c>
      <c r="DE50" s="128">
        <v>0</v>
      </c>
      <c r="DF50" s="174">
        <v>0</v>
      </c>
      <c r="DG50" s="167">
        <f>DE50-DF50</f>
        <v>0</v>
      </c>
      <c r="DH50" s="168">
        <f>(((DE50+1)/(DF50+1))-1)</f>
        <v>0</v>
      </c>
      <c r="DI50" s="169">
        <f>NORMSDIST(((DG50-DG$84)/DG$85))-0.5</f>
        <v>-0.10929851091967663</v>
      </c>
      <c r="DJ50" s="128">
        <v>15</v>
      </c>
      <c r="DK50" s="174">
        <v>0</v>
      </c>
      <c r="DL50" s="167">
        <f>DJ50-DK50</f>
        <v>15</v>
      </c>
      <c r="DM50" s="168">
        <f>(((DJ50+1)/(DK50+1))-1)</f>
        <v>15</v>
      </c>
      <c r="DN50" s="169">
        <f>NORMSDIST(((DL50-DL$84)/DL$85))-0.5</f>
        <v>-0.05459382090550824</v>
      </c>
      <c r="DO50" s="128">
        <v>0</v>
      </c>
      <c r="DP50" s="174">
        <v>0</v>
      </c>
      <c r="DQ50" s="167">
        <f>DO50-DP50</f>
        <v>0</v>
      </c>
      <c r="DR50" s="168">
        <f>(((DO50+1)/(DP50+1))-1)</f>
        <v>0</v>
      </c>
      <c r="DS50" s="169">
        <f>NORMSDIST(((DQ50-DQ$84)/DQ$85))-0.5</f>
        <v>0.00019819923204855705</v>
      </c>
      <c r="DT50" s="128">
        <v>0</v>
      </c>
      <c r="DU50" s="174">
        <v>0</v>
      </c>
      <c r="DV50" s="167">
        <f>DT50-DU50</f>
        <v>0</v>
      </c>
      <c r="DW50" s="168">
        <f>(((DT50+1)/(DU50+1))-1)</f>
        <v>0</v>
      </c>
      <c r="DX50" s="169">
        <f>NORMSDIST(((DV50-DV$84)/DV$85))-0.5</f>
        <v>-0.093772295626533</v>
      </c>
      <c r="DY50" s="170">
        <f>AVERAGE(DX50,DS50,DN50,DI50,DD50,CY50)</f>
        <v>-0.06288672902195062</v>
      </c>
      <c r="DZ50" s="128">
        <v>29239</v>
      </c>
      <c r="EA50" s="174">
        <v>27440</v>
      </c>
      <c r="EB50" s="167">
        <f>DZ50-EA50</f>
        <v>1799</v>
      </c>
      <c r="EC50" s="168">
        <f>(((DZ50+1)/(EA50+1))-1)</f>
        <v>0.06555883531941253</v>
      </c>
      <c r="ED50" s="169">
        <f>NORMSDIST(((EB50-EB$84)/EB$85))-0.5</f>
        <v>0.22911216511530297</v>
      </c>
      <c r="EE50" s="171">
        <v>1219</v>
      </c>
      <c r="EF50" s="174">
        <v>1219</v>
      </c>
      <c r="EG50" s="167">
        <f>EE50-EF50</f>
        <v>0</v>
      </c>
      <c r="EH50" s="168">
        <f>(((EE50+1)/(EF50+1))-1)</f>
        <v>0</v>
      </c>
      <c r="EI50" s="169">
        <f>NORMSDIST(((EG50-EG$84)/EG$85))-0.5</f>
        <v>-0.04421326061644004</v>
      </c>
      <c r="EJ50" s="170">
        <f>AVERAGE(EI50,ED50)</f>
        <v>0.09244945224943146</v>
      </c>
      <c r="EL50" s="112">
        <f>AVERAGE(EG50,EB50,DV50,DQ50,DL50,DG50,DB50,CW50,CQ50,CL50,CF50,CA50,BV50,BQ50,BL50,BF50,BA50,AV50,AQ50,AL50,AF50,AA50,V50,P50,K50,F50)</f>
        <v>70.3076923076923</v>
      </c>
      <c r="EM50" s="175">
        <f>AVERAGE(EH50,EC50,DW50,DR50,DM50,DH50,DC50,CX50,CR50,CM50,CG50,CB50,BW50,BR50,BM50,BG50,BB50,AW50,AR50,AM50,AG50,AB50,W50,Q50,L50,G50)</f>
        <v>1.2236753398199776</v>
      </c>
      <c r="EN50" s="176">
        <f>AVERAGE(EI50,ED50,DX50,DS50,DN50,DI50,DD50,CY50,CS50,CH50,CC50,BX50,BS50,BN50,BH50,BC50,AX50,AS50,AN50,AH50,AC50,X50,R50,M50,H50)</f>
        <v>-0.044806666897578167</v>
      </c>
      <c r="EO50" s="164" t="s">
        <v>70</v>
      </c>
      <c r="EP50" s="165"/>
    </row>
    <row r="51" spans="1:146" ht="12.75">
      <c r="A51">
        <v>5</v>
      </c>
      <c r="B51" s="164" t="s">
        <v>64</v>
      </c>
      <c r="C51" s="165"/>
      <c r="D51" s="128">
        <v>1</v>
      </c>
      <c r="E51" s="174">
        <v>0</v>
      </c>
      <c r="F51" s="167">
        <f>D51-E51</f>
        <v>1</v>
      </c>
      <c r="G51" s="168">
        <f>(((D51+1)/(E51+1))-1)</f>
        <v>1</v>
      </c>
      <c r="H51" s="169">
        <f>NORMSDIST(((F51-F$84)/F$85))-0.5</f>
        <v>0.49998895475150074</v>
      </c>
      <c r="I51" s="128">
        <v>5</v>
      </c>
      <c r="J51" s="174">
        <v>0</v>
      </c>
      <c r="K51" s="167">
        <f>I51-J51</f>
        <v>5</v>
      </c>
      <c r="L51" s="168">
        <f>(((I51+1)/(J51+1))-1)</f>
        <v>5</v>
      </c>
      <c r="M51" s="169">
        <f>NORMSDIST(((K51-K$84)/K$85))-0.5</f>
        <v>0.49365760756861166</v>
      </c>
      <c r="N51" s="128">
        <v>0</v>
      </c>
      <c r="O51" s="174">
        <v>0</v>
      </c>
      <c r="P51" s="167">
        <f>N51-O51</f>
        <v>0</v>
      </c>
      <c r="Q51" s="168">
        <f>(((N51+1)/(O51+1))-1)</f>
        <v>0</v>
      </c>
      <c r="R51" s="169">
        <f>NORMSDIST(((P51-P$84)/P$85))-0.5</f>
        <v>0.18307611478619734</v>
      </c>
      <c r="S51" s="170">
        <f>AVERAGE(R51,M51,H51)</f>
        <v>0.3922408923687699</v>
      </c>
      <c r="T51" s="128">
        <v>0</v>
      </c>
      <c r="U51" s="174">
        <v>0</v>
      </c>
      <c r="V51" s="167">
        <f>T51-U51</f>
        <v>0</v>
      </c>
      <c r="W51" s="168">
        <f>(((T51+1)/(U51+1))-1)</f>
        <v>0</v>
      </c>
      <c r="X51" s="169">
        <f>NORMSDIST(((V51-V$84)/V$85))-0.5</f>
        <v>-0.02899321146102507</v>
      </c>
      <c r="Y51" s="128">
        <v>0</v>
      </c>
      <c r="Z51" s="174">
        <v>0</v>
      </c>
      <c r="AA51" s="167">
        <f>Y51-Z51</f>
        <v>0</v>
      </c>
      <c r="AB51" s="168">
        <f>(((Y51+1)/(Z51+1))-1)</f>
        <v>0</v>
      </c>
      <c r="AC51" s="169">
        <f>NORMSDIST(((AA51-AA$84)/AA$85))-0.5</f>
        <v>-0.13419970552004928</v>
      </c>
      <c r="AD51" s="128">
        <v>0</v>
      </c>
      <c r="AE51" s="174">
        <v>0</v>
      </c>
      <c r="AF51" s="167">
        <f>AD51-AE51</f>
        <v>0</v>
      </c>
      <c r="AG51" s="168">
        <f>(((AD51+1)/(AE51+1))-1)</f>
        <v>0</v>
      </c>
      <c r="AH51" s="169">
        <f>NORMSDIST(((AF51-AF$84)/AF$85))-0.5</f>
        <v>-0.13419970552004928</v>
      </c>
      <c r="AI51" s="170">
        <f>AVERAGE(AH51,AC51,X51)</f>
        <v>-0.09913087416704121</v>
      </c>
      <c r="AJ51" s="128">
        <v>0</v>
      </c>
      <c r="AK51" s="174">
        <v>0</v>
      </c>
      <c r="AL51" s="167">
        <f>AJ51-AK51</f>
        <v>0</v>
      </c>
      <c r="AM51" s="168">
        <f>(((AJ51+1)/(AK51+1))-1)</f>
        <v>0</v>
      </c>
      <c r="AN51" s="169">
        <f>NORMSDIST(((AL51-AL$84)/AL$85))-0.5</f>
        <v>0</v>
      </c>
      <c r="AO51" s="128">
        <v>0</v>
      </c>
      <c r="AP51" s="174">
        <v>0</v>
      </c>
      <c r="AQ51" s="167">
        <f>AO51-AP51</f>
        <v>0</v>
      </c>
      <c r="AR51" s="168">
        <f>(((AO51+1)/(AP51+1))-1)</f>
        <v>0</v>
      </c>
      <c r="AS51" s="169">
        <f>NORMSDIST(((AQ51-AQ$84)/AQ$85))-0.5</f>
        <v>-0.16749722894898544</v>
      </c>
      <c r="AT51" s="128">
        <v>0</v>
      </c>
      <c r="AU51" s="174">
        <v>0</v>
      </c>
      <c r="AV51" s="167">
        <f>AT51-AU51</f>
        <v>0</v>
      </c>
      <c r="AW51" s="168">
        <f>(((AT51+1)/(AU51+1))-1)</f>
        <v>0</v>
      </c>
      <c r="AX51" s="169">
        <f>NORMSDIST(((AV51-AV$84)/AV$85))-0.5</f>
        <v>-0.0716076268096214</v>
      </c>
      <c r="AY51" s="128">
        <v>0</v>
      </c>
      <c r="AZ51" s="174">
        <v>0</v>
      </c>
      <c r="BA51" s="167">
        <f>AY51-AZ51</f>
        <v>0</v>
      </c>
      <c r="BB51" s="168">
        <f>(((AY51+1)/(AZ51+1))-1)</f>
        <v>0</v>
      </c>
      <c r="BC51" s="169">
        <f>NORMSDIST(((BA51-BA$84)/BA$85))-0.5</f>
        <v>-0.059314259259181545</v>
      </c>
      <c r="BD51" s="128">
        <v>0</v>
      </c>
      <c r="BE51" s="174">
        <v>0</v>
      </c>
      <c r="BF51" s="167">
        <f>BD51-BE51</f>
        <v>0</v>
      </c>
      <c r="BG51" s="168">
        <f>(((BD51+1)/(BE51+1))-1)</f>
        <v>0</v>
      </c>
      <c r="BH51" s="169">
        <f>NORMSDIST(((BF51-BF$84)/BF$85))-0.5</f>
        <v>0.06529146962938037</v>
      </c>
      <c r="BI51" s="170">
        <f>AVERAGE(BH51,BC51,AX51,AS51,AN51)</f>
        <v>-0.0466255290776816</v>
      </c>
      <c r="BJ51" s="128">
        <v>0</v>
      </c>
      <c r="BK51" s="174">
        <v>0</v>
      </c>
      <c r="BL51" s="167">
        <f>BJ51-BK51</f>
        <v>0</v>
      </c>
      <c r="BM51" s="168">
        <f>(((BJ51+1)/(BK51+1))-1)</f>
        <v>0</v>
      </c>
      <c r="BN51" s="169">
        <f>NORMSDIST(((BL51-BL$84)/BL$85))-0.5</f>
        <v>-0.045963722372012406</v>
      </c>
      <c r="BO51" s="128">
        <v>1</v>
      </c>
      <c r="BP51" s="174">
        <v>1</v>
      </c>
      <c r="BQ51" s="167">
        <f>BO51-BP51</f>
        <v>0</v>
      </c>
      <c r="BR51" s="168">
        <f>(((BO51+1)/(BP51+1))-1)</f>
        <v>0</v>
      </c>
      <c r="BS51" s="169">
        <f>NORMSDIST(((BQ51-BQ$84)/BQ$85))-0.5</f>
        <v>-0.06529146962938037</v>
      </c>
      <c r="BT51" s="128">
        <v>0</v>
      </c>
      <c r="BU51" s="174">
        <v>0</v>
      </c>
      <c r="BV51" s="167">
        <f>BT51-BU51</f>
        <v>0</v>
      </c>
      <c r="BW51" s="168">
        <f>(((BT51+1)/(BU51+1))-1)</f>
        <v>0</v>
      </c>
      <c r="BX51" s="169">
        <f>NORMSDIST(((BV51-BV$84)/BV$85))-0.5</f>
        <v>-0.08032352927732433</v>
      </c>
      <c r="BY51" s="128">
        <v>0</v>
      </c>
      <c r="BZ51" s="174">
        <v>0</v>
      </c>
      <c r="CA51" s="167">
        <f>BY51-BZ51</f>
        <v>0</v>
      </c>
      <c r="CB51" s="168">
        <f>(((BY51+1)/(BZ51+1))-1)</f>
        <v>0</v>
      </c>
      <c r="CC51" s="169">
        <f>NORMSDIST(((CA51-CA$84)/CA$85))-0.5</f>
        <v>-0.06529146962938037</v>
      </c>
      <c r="CD51" s="128">
        <v>0</v>
      </c>
      <c r="CE51" s="174">
        <v>0</v>
      </c>
      <c r="CF51" s="167">
        <f>CD51-CE51</f>
        <v>0</v>
      </c>
      <c r="CG51" s="168">
        <f>(((CD51+1)/(CE51+1))-1)</f>
        <v>0</v>
      </c>
      <c r="CH51" s="169">
        <f>NORMSDIST(((CF51-CF$84)/CF$85))-0.5</f>
        <v>-0.10463871990970536</v>
      </c>
      <c r="CI51" s="170">
        <f>AVERAGE(CH51,CC51,BX51,BS51,BN51)</f>
        <v>-0.07230178216356056</v>
      </c>
      <c r="CJ51" s="128">
        <v>1</v>
      </c>
      <c r="CK51" s="174">
        <v>1</v>
      </c>
      <c r="CL51" s="167">
        <f>CJ51-CK51</f>
        <v>0</v>
      </c>
      <c r="CM51" s="168">
        <f>(((CJ51+1)/(CK51+1))-1)</f>
        <v>0</v>
      </c>
      <c r="CN51" s="169" t="e">
        <f>NORMSDIST(((CL51-CL$84)/CL$85))-0.5</f>
        <v>#DIV/0!</v>
      </c>
      <c r="CO51" s="128">
        <v>0</v>
      </c>
      <c r="CP51" s="174">
        <v>0</v>
      </c>
      <c r="CQ51" s="167">
        <f>CO51-CP51</f>
        <v>0</v>
      </c>
      <c r="CR51" s="168">
        <f>(((CO51+0.01)/(CP51+0.01))-1)</f>
        <v>0</v>
      </c>
      <c r="CS51" s="169">
        <f>NORMSDIST(((CQ51-CQ$84)/CQ$85))-0.5</f>
        <v>-0.09034648986440424</v>
      </c>
      <c r="CT51" s="170">
        <f>AVERAGE(CS51)</f>
        <v>-0.09034648986440424</v>
      </c>
      <c r="CU51" s="128">
        <v>0</v>
      </c>
      <c r="CV51" s="174">
        <v>0</v>
      </c>
      <c r="CW51" s="167">
        <f>CU51-CV51</f>
        <v>0</v>
      </c>
      <c r="CX51" s="168">
        <f>(((CU51+1)/(CV51+1))-1)</f>
        <v>0</v>
      </c>
      <c r="CY51" s="169">
        <f>NORMSDIST(((CW51-CW$84)/CW$85))-0.5</f>
        <v>-0.06676307239891671</v>
      </c>
      <c r="CZ51" s="128">
        <v>0</v>
      </c>
      <c r="DA51" s="174">
        <v>0</v>
      </c>
      <c r="DB51" s="167">
        <f>CZ51-DA51</f>
        <v>0</v>
      </c>
      <c r="DC51" s="168">
        <f>(((CZ51+1)/(DA51+1))-1)</f>
        <v>0</v>
      </c>
      <c r="DD51" s="169">
        <f>NORMSDIST(((DB51-DB$84)/DB$85))-0.5</f>
        <v>-0.0530908735131177</v>
      </c>
      <c r="DE51" s="128">
        <v>0</v>
      </c>
      <c r="DF51" s="174">
        <v>0</v>
      </c>
      <c r="DG51" s="167">
        <f>DE51-DF51</f>
        <v>0</v>
      </c>
      <c r="DH51" s="168">
        <f>(((DE51+1)/(DF51+1))-1)</f>
        <v>0</v>
      </c>
      <c r="DI51" s="169">
        <f>NORMSDIST(((DG51-DG$84)/DG$85))-0.5</f>
        <v>-0.10929851091967663</v>
      </c>
      <c r="DJ51" s="128">
        <v>0</v>
      </c>
      <c r="DK51" s="174">
        <v>0</v>
      </c>
      <c r="DL51" s="167">
        <f>DJ51-DK51</f>
        <v>0</v>
      </c>
      <c r="DM51" s="168">
        <f>(((DJ51+1)/(DK51+1))-1)</f>
        <v>0</v>
      </c>
      <c r="DN51" s="169">
        <f>NORMSDIST(((DL51-DL$84)/DL$85))-0.5</f>
        <v>-0.05465649203645501</v>
      </c>
      <c r="DO51" s="128">
        <v>0</v>
      </c>
      <c r="DP51" s="174">
        <v>0</v>
      </c>
      <c r="DQ51" s="167">
        <f>DO51-DP51</f>
        <v>0</v>
      </c>
      <c r="DR51" s="168">
        <f>(((DO51+1)/(DP51+1))-1)</f>
        <v>0</v>
      </c>
      <c r="DS51" s="169">
        <f>NORMSDIST(((DQ51-DQ$84)/DQ$85))-0.5</f>
        <v>0.00019819923204855705</v>
      </c>
      <c r="DT51" s="128">
        <v>0</v>
      </c>
      <c r="DU51" s="174">
        <v>0</v>
      </c>
      <c r="DV51" s="167">
        <f>DT51-DU51</f>
        <v>0</v>
      </c>
      <c r="DW51" s="168">
        <f>(((DT51+1)/(DU51+1))-1)</f>
        <v>0</v>
      </c>
      <c r="DX51" s="169">
        <f>NORMSDIST(((DV51-DV$84)/DV$85))-0.5</f>
        <v>-0.093772295626533</v>
      </c>
      <c r="DY51" s="170">
        <f>AVERAGE(DX51,DS51,DN51,DI51,DD51,CY51)</f>
        <v>-0.06289717421044175</v>
      </c>
      <c r="DZ51" s="128">
        <v>11948</v>
      </c>
      <c r="EA51" s="174">
        <v>13061</v>
      </c>
      <c r="EB51" s="167">
        <f>DZ51-EA51</f>
        <v>-1113</v>
      </c>
      <c r="EC51" s="168">
        <f>(((DZ51+1)/(EA51+1))-1)</f>
        <v>-0.08520900321543412</v>
      </c>
      <c r="ED51" s="169">
        <f>NORMSDIST(((EB51-EB$84)/EB$85))-0.5</f>
        <v>0.09399992606177432</v>
      </c>
      <c r="EE51" s="171">
        <v>0</v>
      </c>
      <c r="EF51" s="174">
        <v>0</v>
      </c>
      <c r="EG51" s="167">
        <f>EE51-EF51</f>
        <v>0</v>
      </c>
      <c r="EH51" s="168">
        <f>(((EE51+1)/(EF51+1))-1)</f>
        <v>0</v>
      </c>
      <c r="EI51" s="169">
        <f>NORMSDIST(((EG51-EG$84)/EG$85))-0.5</f>
        <v>-0.04421326061644004</v>
      </c>
      <c r="EJ51" s="170">
        <f>AVERAGE(EI51,ED51)</f>
        <v>0.02489333272266714</v>
      </c>
      <c r="EL51" s="112">
        <f>AVERAGE(EG51,EB51,DV51,DQ51,DL51,DG51,DB51,CW51,CQ51,CL51,CF51,CA51,BV51,BQ51,BL51,BF51,BA51,AV51,AQ51,AL51,AF51,AA51,V51,P51,K51,F51)</f>
        <v>-42.57692307692308</v>
      </c>
      <c r="EM51" s="175">
        <f>AVERAGE(EH51,EC51,DW51,DR51,DM51,DH51,DC51,CX51,CR51,CM51,CG51,CB51,BW51,BR51,BM51,BG51,BB51,AW51,AR51,AM51,AG51,AB51,W51,Q51,L51,G51)</f>
        <v>0.227491961414791</v>
      </c>
      <c r="EN51" s="176">
        <f>AVERAGE(EI51,ED51,DX51,DS51,DN51,DI51,DD51,CY51,CS51,CH51,CC51,BX51,BS51,BN51,BH51,BC51,AX51,AS51,AN51,AH51,AC51,X51,R51,M51,H51)</f>
        <v>-0.0053299748513098025</v>
      </c>
      <c r="EO51" s="164" t="s">
        <v>64</v>
      </c>
      <c r="EP51" s="165"/>
    </row>
    <row r="52" spans="1:146" ht="12.75">
      <c r="A52">
        <v>5</v>
      </c>
      <c r="B52" s="164" t="s">
        <v>84</v>
      </c>
      <c r="C52" s="165"/>
      <c r="D52" s="128">
        <v>0</v>
      </c>
      <c r="E52" s="174">
        <v>0</v>
      </c>
      <c r="F52" s="167">
        <f>D52-E52</f>
        <v>0</v>
      </c>
      <c r="G52" s="168">
        <f>(((D52+1)/(E52+1))-1)</f>
        <v>0</v>
      </c>
      <c r="H52" s="169">
        <f>NORMSDIST(((F52-F$84)/F$85))-0.5</f>
        <v>-0.09316814211660407</v>
      </c>
      <c r="I52" s="128">
        <v>0</v>
      </c>
      <c r="J52" s="174">
        <v>0</v>
      </c>
      <c r="K52" s="167">
        <f>I52-J52</f>
        <v>0</v>
      </c>
      <c r="L52" s="168">
        <f>(((I52+1)/(J52+1))-1)</f>
        <v>0</v>
      </c>
      <c r="M52" s="169">
        <f>NORMSDIST(((K52-K$84)/K$85))-0.5</f>
        <v>-0.06672158101492293</v>
      </c>
      <c r="N52" s="128">
        <v>0</v>
      </c>
      <c r="O52" s="174">
        <v>1</v>
      </c>
      <c r="P52" s="167">
        <f>N52-O52</f>
        <v>-1</v>
      </c>
      <c r="Q52" s="168">
        <f>(((N52+1)/(O52+1))-1)</f>
        <v>-0.5</v>
      </c>
      <c r="R52" s="169">
        <f>NORMSDIST(((P52-P$84)/P$85))-0.5</f>
        <v>0.06416356890772978</v>
      </c>
      <c r="S52" s="170">
        <f>AVERAGE(R52,M52,H52)</f>
        <v>-0.03190871807459907</v>
      </c>
      <c r="T52" s="128">
        <v>0</v>
      </c>
      <c r="U52" s="174">
        <v>0</v>
      </c>
      <c r="V52" s="167">
        <f>T52-U52</f>
        <v>0</v>
      </c>
      <c r="W52" s="168">
        <f>(((T52+1)/(U52+1))-1)</f>
        <v>0</v>
      </c>
      <c r="X52" s="169">
        <f>NORMSDIST(((V52-V$84)/V$85))-0.5</f>
        <v>-0.02899321146102507</v>
      </c>
      <c r="Y52" s="128">
        <v>0</v>
      </c>
      <c r="Z52" s="174">
        <v>0</v>
      </c>
      <c r="AA52" s="167">
        <f>Y52-Z52</f>
        <v>0</v>
      </c>
      <c r="AB52" s="168">
        <f>(((Y52+1)/(Z52+1))-1)</f>
        <v>0</v>
      </c>
      <c r="AC52" s="169">
        <f>NORMSDIST(((AA52-AA$84)/AA$85))-0.5</f>
        <v>-0.13419970552004928</v>
      </c>
      <c r="AD52" s="128">
        <v>0</v>
      </c>
      <c r="AE52" s="174">
        <v>0</v>
      </c>
      <c r="AF52" s="167">
        <f>AD52-AE52</f>
        <v>0</v>
      </c>
      <c r="AG52" s="168">
        <f>(((AD52+1)/(AE52+1))-1)</f>
        <v>0</v>
      </c>
      <c r="AH52" s="169">
        <f>NORMSDIST(((AF52-AF$84)/AF$85))-0.5</f>
        <v>-0.13419970552004928</v>
      </c>
      <c r="AI52" s="170">
        <f>AVERAGE(AH52,AC52,X52)</f>
        <v>-0.09913087416704121</v>
      </c>
      <c r="AJ52" s="128">
        <v>0</v>
      </c>
      <c r="AK52" s="174">
        <v>0</v>
      </c>
      <c r="AL52" s="167">
        <f>AJ52-AK52</f>
        <v>0</v>
      </c>
      <c r="AM52" s="168">
        <f>(((AJ52+1)/(AK52+1))-1)</f>
        <v>0</v>
      </c>
      <c r="AN52" s="169">
        <f>NORMSDIST(((AL52-AL$84)/AL$85))-0.5</f>
        <v>0</v>
      </c>
      <c r="AO52" s="128">
        <v>0</v>
      </c>
      <c r="AP52" s="174">
        <v>0</v>
      </c>
      <c r="AQ52" s="167">
        <f>AO52-AP52</f>
        <v>0</v>
      </c>
      <c r="AR52" s="168">
        <f>(((AO52+1)/(AP52+1))-1)</f>
        <v>0</v>
      </c>
      <c r="AS52" s="169">
        <f>NORMSDIST(((AQ52-AQ$84)/AQ$85))-0.5</f>
        <v>-0.16749722894898544</v>
      </c>
      <c r="AT52" s="128">
        <v>0</v>
      </c>
      <c r="AU52" s="174">
        <v>0</v>
      </c>
      <c r="AV52" s="167">
        <f>AT52-AU52</f>
        <v>0</v>
      </c>
      <c r="AW52" s="168">
        <f>(((AT52+1)/(AU52+1))-1)</f>
        <v>0</v>
      </c>
      <c r="AX52" s="169">
        <f>NORMSDIST(((AV52-AV$84)/AV$85))-0.5</f>
        <v>-0.0716076268096214</v>
      </c>
      <c r="AY52" s="128">
        <v>0</v>
      </c>
      <c r="AZ52" s="174">
        <v>0</v>
      </c>
      <c r="BA52" s="167">
        <f>AY52-AZ52</f>
        <v>0</v>
      </c>
      <c r="BB52" s="168">
        <f>(((AY52+1)/(AZ52+1))-1)</f>
        <v>0</v>
      </c>
      <c r="BC52" s="169">
        <f>NORMSDIST(((BA52-BA$84)/BA$85))-0.5</f>
        <v>-0.059314259259181545</v>
      </c>
      <c r="BD52" s="128">
        <v>0</v>
      </c>
      <c r="BE52" s="174">
        <v>0</v>
      </c>
      <c r="BF52" s="167">
        <f>BD52-BE52</f>
        <v>0</v>
      </c>
      <c r="BG52" s="168">
        <f>(((BD52+1)/(BE52+1))-1)</f>
        <v>0</v>
      </c>
      <c r="BH52" s="169">
        <f>NORMSDIST(((BF52-BF$84)/BF$85))-0.5</f>
        <v>0.06529146962938037</v>
      </c>
      <c r="BI52" s="170">
        <f>AVERAGE(BH52,BC52,AX52,AS52,AN52)</f>
        <v>-0.0466255290776816</v>
      </c>
      <c r="BJ52" s="128">
        <v>0</v>
      </c>
      <c r="BK52" s="174">
        <v>0</v>
      </c>
      <c r="BL52" s="167">
        <f>BJ52-BK52</f>
        <v>0</v>
      </c>
      <c r="BM52" s="168">
        <f>(((BJ52+1)/(BK52+1))-1)</f>
        <v>0</v>
      </c>
      <c r="BN52" s="169">
        <f>NORMSDIST(((BL52-BL$84)/BL$85))-0.5</f>
        <v>-0.045963722372012406</v>
      </c>
      <c r="BO52" s="128">
        <v>1</v>
      </c>
      <c r="BP52" s="174">
        <v>1</v>
      </c>
      <c r="BQ52" s="167">
        <f>BO52-BP52</f>
        <v>0</v>
      </c>
      <c r="BR52" s="168">
        <f>(((BO52+1)/(BP52+1))-1)</f>
        <v>0</v>
      </c>
      <c r="BS52" s="169">
        <f>NORMSDIST(((BQ52-BQ$84)/BQ$85))-0.5</f>
        <v>-0.06529146962938037</v>
      </c>
      <c r="BT52" s="128">
        <v>1</v>
      </c>
      <c r="BU52" s="174">
        <v>1</v>
      </c>
      <c r="BV52" s="167">
        <f>BT52-BU52</f>
        <v>0</v>
      </c>
      <c r="BW52" s="168">
        <f>(((BT52+1)/(BU52+1))-1)</f>
        <v>0</v>
      </c>
      <c r="BX52" s="169">
        <f>NORMSDIST(((BV52-BV$84)/BV$85))-0.5</f>
        <v>-0.08032352927732433</v>
      </c>
      <c r="BY52" s="128">
        <v>0</v>
      </c>
      <c r="BZ52" s="174">
        <v>0</v>
      </c>
      <c r="CA52" s="167">
        <f>BY52-BZ52</f>
        <v>0</v>
      </c>
      <c r="CB52" s="168">
        <f>(((BY52+1)/(BZ52+1))-1)</f>
        <v>0</v>
      </c>
      <c r="CC52" s="169">
        <f>NORMSDIST(((CA52-CA$84)/CA$85))-0.5</f>
        <v>-0.06529146962938037</v>
      </c>
      <c r="CD52" s="128">
        <v>1</v>
      </c>
      <c r="CE52" s="174">
        <v>1</v>
      </c>
      <c r="CF52" s="167">
        <f>CD52-CE52</f>
        <v>0</v>
      </c>
      <c r="CG52" s="168">
        <f>(((CD52+1)/(CE52+1))-1)</f>
        <v>0</v>
      </c>
      <c r="CH52" s="169">
        <f>NORMSDIST(((CF52-CF$84)/CF$85))-0.5</f>
        <v>-0.10463871990970536</v>
      </c>
      <c r="CI52" s="170">
        <f>AVERAGE(CH52,CC52,BX52,BS52,BN52)</f>
        <v>-0.07230178216356056</v>
      </c>
      <c r="CJ52" s="128">
        <v>1</v>
      </c>
      <c r="CK52" s="174">
        <v>1</v>
      </c>
      <c r="CL52" s="167">
        <f>CJ52-CK52</f>
        <v>0</v>
      </c>
      <c r="CM52" s="168">
        <f>(((CJ52+1)/(CK52+1))-1)</f>
        <v>0</v>
      </c>
      <c r="CN52" s="169" t="e">
        <f>NORMSDIST(((CL52-CL$84)/CL$85))-0.5</f>
        <v>#DIV/0!</v>
      </c>
      <c r="CO52" s="128">
        <v>0</v>
      </c>
      <c r="CP52" s="174">
        <v>0</v>
      </c>
      <c r="CQ52" s="167">
        <f>CO52-CP52</f>
        <v>0</v>
      </c>
      <c r="CR52" s="168">
        <f>(((CO52+0.01)/(CP52+0.01))-1)</f>
        <v>0</v>
      </c>
      <c r="CS52" s="169">
        <f>NORMSDIST(((CQ52-CQ$84)/CQ$85))-0.5</f>
        <v>-0.09034648986440424</v>
      </c>
      <c r="CT52" s="170">
        <f>AVERAGE(CS52)</f>
        <v>-0.09034648986440424</v>
      </c>
      <c r="CU52" s="128">
        <v>0</v>
      </c>
      <c r="CV52" s="174">
        <v>0</v>
      </c>
      <c r="CW52" s="167">
        <f>CU52-CV52</f>
        <v>0</v>
      </c>
      <c r="CX52" s="168">
        <f>(((CU52+1)/(CV52+1))-1)</f>
        <v>0</v>
      </c>
      <c r="CY52" s="169">
        <f>NORMSDIST(((CW52-CW$84)/CW$85))-0.5</f>
        <v>-0.06676307239891671</v>
      </c>
      <c r="CZ52" s="128">
        <v>0</v>
      </c>
      <c r="DA52" s="174">
        <v>0</v>
      </c>
      <c r="DB52" s="167">
        <f>CZ52-DA52</f>
        <v>0</v>
      </c>
      <c r="DC52" s="168">
        <f>(((CZ52+1)/(DA52+1))-1)</f>
        <v>0</v>
      </c>
      <c r="DD52" s="169">
        <f>NORMSDIST(((DB52-DB$84)/DB$85))-0.5</f>
        <v>-0.0530908735131177</v>
      </c>
      <c r="DE52" s="128">
        <v>0</v>
      </c>
      <c r="DF52" s="174">
        <v>0</v>
      </c>
      <c r="DG52" s="167">
        <f>DE52-DF52</f>
        <v>0</v>
      </c>
      <c r="DH52" s="168">
        <f>(((DE52+1)/(DF52+1))-1)</f>
        <v>0</v>
      </c>
      <c r="DI52" s="169">
        <f>NORMSDIST(((DG52-DG$84)/DG$85))-0.5</f>
        <v>-0.10929851091967663</v>
      </c>
      <c r="DJ52" s="128">
        <v>0</v>
      </c>
      <c r="DK52" s="174">
        <v>0</v>
      </c>
      <c r="DL52" s="167">
        <f>DJ52-DK52</f>
        <v>0</v>
      </c>
      <c r="DM52" s="168">
        <f>(((DJ52+1)/(DK52+1))-1)</f>
        <v>0</v>
      </c>
      <c r="DN52" s="169">
        <f>NORMSDIST(((DL52-DL$84)/DL$85))-0.5</f>
        <v>-0.05465649203645501</v>
      </c>
      <c r="DO52" s="128">
        <v>0</v>
      </c>
      <c r="DP52" s="174">
        <v>0</v>
      </c>
      <c r="DQ52" s="167">
        <f>DO52-DP52</f>
        <v>0</v>
      </c>
      <c r="DR52" s="168">
        <f>(((DO52+1)/(DP52+1))-1)</f>
        <v>0</v>
      </c>
      <c r="DS52" s="169">
        <f>NORMSDIST(((DQ52-DQ$84)/DQ$85))-0.5</f>
        <v>0.00019819923204855705</v>
      </c>
      <c r="DT52" s="128">
        <v>0</v>
      </c>
      <c r="DU52" s="174">
        <v>0</v>
      </c>
      <c r="DV52" s="167">
        <f>DT52-DU52</f>
        <v>0</v>
      </c>
      <c r="DW52" s="168">
        <f>(((DT52+1)/(DU52+1))-1)</f>
        <v>0</v>
      </c>
      <c r="DX52" s="169">
        <f>NORMSDIST(((DV52-DV$84)/DV$85))-0.5</f>
        <v>-0.093772295626533</v>
      </c>
      <c r="DY52" s="170">
        <f>AVERAGE(DX52,DS52,DN52,DI52,DD52,CY52)</f>
        <v>-0.06289717421044175</v>
      </c>
      <c r="DZ52" s="128">
        <v>2344</v>
      </c>
      <c r="EA52" s="174">
        <v>2980</v>
      </c>
      <c r="EB52" s="167">
        <f>DZ52-EA52</f>
        <v>-636</v>
      </c>
      <c r="EC52" s="168">
        <f>(((DZ52+1)/(EA52+1))-1)</f>
        <v>-0.21335122442133514</v>
      </c>
      <c r="ED52" s="169">
        <f>NORMSDIST(((EB52-EB$84)/EB$85))-0.5</f>
        <v>0.11746450541353137</v>
      </c>
      <c r="EE52" s="171">
        <v>0</v>
      </c>
      <c r="EF52" s="174">
        <v>0</v>
      </c>
      <c r="EG52" s="167">
        <f>EE52-EF52</f>
        <v>0</v>
      </c>
      <c r="EH52" s="168">
        <f>(((EE52+1)/(EF52+1))-1)</f>
        <v>0</v>
      </c>
      <c r="EI52" s="169">
        <f>NORMSDIST(((EG52-EG$84)/EG$85))-0.5</f>
        <v>-0.04421326061644004</v>
      </c>
      <c r="EJ52" s="170">
        <f>AVERAGE(EI52,ED52)</f>
        <v>0.036625622398545665</v>
      </c>
      <c r="EL52" s="112">
        <f>AVERAGE(EG52,EB52,DV52,DQ52,DL52,DG52,DB52,CW52,CQ52,CL52,CF52,CA52,BV52,BQ52,BL52,BF52,BA52,AV52,AQ52,AL52,AF52,AA52,V52,P52,K52,F52)</f>
        <v>-24.5</v>
      </c>
      <c r="EM52" s="175">
        <f>AVERAGE(EH52,EC52,DW52,DR52,DM52,DH52,DC52,CX52,CR52,CM52,CG52,CB52,BW52,BR52,BM52,BG52,BB52,AW52,AR52,AM52,AG52,AB52,W52,Q52,L52,G52)</f>
        <v>-0.027436585554666736</v>
      </c>
      <c r="EN52" s="176">
        <f>AVERAGE(EI52,ED52,DX52,DS52,DN52,DI52,DD52,CY52,CS52,CH52,CC52,BX52,BS52,BN52,BH52,BC52,AX52,AS52,AN52,AH52,AC52,X52,R52,M52,H52)</f>
        <v>-0.055289344930443796</v>
      </c>
      <c r="EO52" s="164" t="s">
        <v>84</v>
      </c>
      <c r="EP52" s="165"/>
    </row>
    <row r="53" spans="1:146" ht="12.75">
      <c r="A53">
        <v>5</v>
      </c>
      <c r="B53" s="164" t="s">
        <v>41</v>
      </c>
      <c r="C53" s="165"/>
      <c r="D53" s="128">
        <v>0</v>
      </c>
      <c r="E53" s="174">
        <v>0</v>
      </c>
      <c r="F53" s="167">
        <f>D53-E53</f>
        <v>0</v>
      </c>
      <c r="G53" s="168">
        <f>(((D53+1)/(E53+1))-1)</f>
        <v>0</v>
      </c>
      <c r="H53" s="169">
        <f>NORMSDIST(((F53-F$84)/F$85))-0.5</f>
        <v>-0.09316814211660407</v>
      </c>
      <c r="I53" s="128">
        <v>0</v>
      </c>
      <c r="J53" s="174">
        <v>0</v>
      </c>
      <c r="K53" s="167">
        <f>I53-J53</f>
        <v>0</v>
      </c>
      <c r="L53" s="168">
        <f>(((I53+1)/(J53+1))-1)</f>
        <v>0</v>
      </c>
      <c r="M53" s="169">
        <f>NORMSDIST(((K53-K$84)/K$85))-0.5</f>
        <v>-0.06672158101492293</v>
      </c>
      <c r="N53" s="128">
        <v>0</v>
      </c>
      <c r="O53" s="174">
        <v>0</v>
      </c>
      <c r="P53" s="167">
        <f>N53-O53</f>
        <v>0</v>
      </c>
      <c r="Q53" s="168">
        <f>(((N53+1)/(O53+1))-1)</f>
        <v>0</v>
      </c>
      <c r="R53" s="169">
        <f>NORMSDIST(((P53-P$84)/P$85))-0.5</f>
        <v>0.18307611478619734</v>
      </c>
      <c r="S53" s="170">
        <f>AVERAGE(R53,M53,H53)</f>
        <v>0.007728797218223449</v>
      </c>
      <c r="T53" s="128">
        <v>0</v>
      </c>
      <c r="U53" s="174">
        <v>0</v>
      </c>
      <c r="V53" s="167">
        <f>T53-U53</f>
        <v>0</v>
      </c>
      <c r="W53" s="168">
        <f>(((T53+1)/(U53+1))-1)</f>
        <v>0</v>
      </c>
      <c r="X53" s="169">
        <f>NORMSDIST(((V53-V$84)/V$85))-0.5</f>
        <v>-0.02899321146102507</v>
      </c>
      <c r="Y53" s="128">
        <v>0</v>
      </c>
      <c r="Z53" s="174">
        <v>0</v>
      </c>
      <c r="AA53" s="167">
        <f>Y53-Z53</f>
        <v>0</v>
      </c>
      <c r="AB53" s="168">
        <f>(((Y53+1)/(Z53+1))-1)</f>
        <v>0</v>
      </c>
      <c r="AC53" s="169">
        <f>NORMSDIST(((AA53-AA$84)/AA$85))-0.5</f>
        <v>-0.13419970552004928</v>
      </c>
      <c r="AD53" s="128">
        <v>0</v>
      </c>
      <c r="AE53" s="174">
        <v>0</v>
      </c>
      <c r="AF53" s="167">
        <f>AD53-AE53</f>
        <v>0</v>
      </c>
      <c r="AG53" s="168">
        <f>(((AD53+1)/(AE53+1))-1)</f>
        <v>0</v>
      </c>
      <c r="AH53" s="169">
        <f>NORMSDIST(((AF53-AF$84)/AF$85))-0.5</f>
        <v>-0.13419970552004928</v>
      </c>
      <c r="AI53" s="170">
        <f>AVERAGE(AH53,AC53,X53)</f>
        <v>-0.09913087416704121</v>
      </c>
      <c r="AJ53" s="128">
        <v>0</v>
      </c>
      <c r="AK53" s="174">
        <v>0</v>
      </c>
      <c r="AL53" s="167">
        <f>AJ53-AK53</f>
        <v>0</v>
      </c>
      <c r="AM53" s="168">
        <f>(((AJ53+1)/(AK53+1))-1)</f>
        <v>0</v>
      </c>
      <c r="AN53" s="169">
        <f>NORMSDIST(((AL53-AL$84)/AL$85))-0.5</f>
        <v>0</v>
      </c>
      <c r="AO53" s="128">
        <v>0</v>
      </c>
      <c r="AP53" s="174">
        <v>0</v>
      </c>
      <c r="AQ53" s="167">
        <f>AO53-AP53</f>
        <v>0</v>
      </c>
      <c r="AR53" s="168">
        <f>(((AO53+1)/(AP53+1))-1)</f>
        <v>0</v>
      </c>
      <c r="AS53" s="169">
        <f>NORMSDIST(((AQ53-AQ$84)/AQ$85))-0.5</f>
        <v>-0.16749722894898544</v>
      </c>
      <c r="AT53" s="128">
        <v>0</v>
      </c>
      <c r="AU53" s="174">
        <v>0</v>
      </c>
      <c r="AV53" s="167">
        <f>AT53-AU53</f>
        <v>0</v>
      </c>
      <c r="AW53" s="168">
        <f>(((AT53+1)/(AU53+1))-1)</f>
        <v>0</v>
      </c>
      <c r="AX53" s="169">
        <f>NORMSDIST(((AV53-AV$84)/AV$85))-0.5</f>
        <v>-0.0716076268096214</v>
      </c>
      <c r="AY53" s="128">
        <v>0</v>
      </c>
      <c r="AZ53" s="174">
        <v>0</v>
      </c>
      <c r="BA53" s="167">
        <f>AY53-AZ53</f>
        <v>0</v>
      </c>
      <c r="BB53" s="168">
        <f>(((AY53+1)/(AZ53+1))-1)</f>
        <v>0</v>
      </c>
      <c r="BC53" s="169">
        <f>NORMSDIST(((BA53-BA$84)/BA$85))-0.5</f>
        <v>-0.059314259259181545</v>
      </c>
      <c r="BD53" s="128">
        <v>0</v>
      </c>
      <c r="BE53" s="174">
        <v>0</v>
      </c>
      <c r="BF53" s="167">
        <f>BD53-BE53</f>
        <v>0</v>
      </c>
      <c r="BG53" s="168">
        <f>(((BD53+1)/(BE53+1))-1)</f>
        <v>0</v>
      </c>
      <c r="BH53" s="169">
        <f>NORMSDIST(((BF53-BF$84)/BF$85))-0.5</f>
        <v>0.06529146962938037</v>
      </c>
      <c r="BI53" s="170">
        <f>AVERAGE(BH53,BC53,AX53,AS53,AN53)</f>
        <v>-0.0466255290776816</v>
      </c>
      <c r="BJ53" s="128">
        <v>0</v>
      </c>
      <c r="BK53" s="174">
        <v>0</v>
      </c>
      <c r="BL53" s="167">
        <f>BJ53-BK53</f>
        <v>0</v>
      </c>
      <c r="BM53" s="168">
        <f>(((BJ53+1)/(BK53+1))-1)</f>
        <v>0</v>
      </c>
      <c r="BN53" s="169">
        <f>NORMSDIST(((BL53-BL$84)/BL$85))-0.5</f>
        <v>-0.045963722372012406</v>
      </c>
      <c r="BO53" s="128">
        <v>1</v>
      </c>
      <c r="BP53" s="174">
        <v>1</v>
      </c>
      <c r="BQ53" s="167">
        <f>BO53-BP53</f>
        <v>0</v>
      </c>
      <c r="BR53" s="168">
        <f>(((BO53+1)/(BP53+1))-1)</f>
        <v>0</v>
      </c>
      <c r="BS53" s="169">
        <f>NORMSDIST(((BQ53-BQ$84)/BQ$85))-0.5</f>
        <v>-0.06529146962938037</v>
      </c>
      <c r="BT53" s="128">
        <v>0</v>
      </c>
      <c r="BU53" s="174">
        <v>0</v>
      </c>
      <c r="BV53" s="167">
        <f>BT53-BU53</f>
        <v>0</v>
      </c>
      <c r="BW53" s="168">
        <f>(((BT53+1)/(BU53+1))-1)</f>
        <v>0</v>
      </c>
      <c r="BX53" s="169">
        <f>NORMSDIST(((BV53-BV$84)/BV$85))-0.5</f>
        <v>-0.08032352927732433</v>
      </c>
      <c r="BY53" s="128">
        <v>0</v>
      </c>
      <c r="BZ53" s="174">
        <v>0</v>
      </c>
      <c r="CA53" s="167">
        <f>BY53-BZ53</f>
        <v>0</v>
      </c>
      <c r="CB53" s="168">
        <f>(((BY53+1)/(BZ53+1))-1)</f>
        <v>0</v>
      </c>
      <c r="CC53" s="169">
        <f>NORMSDIST(((CA53-CA$84)/CA$85))-0.5</f>
        <v>-0.06529146962938037</v>
      </c>
      <c r="CD53" s="128">
        <v>1</v>
      </c>
      <c r="CE53" s="174">
        <v>1</v>
      </c>
      <c r="CF53" s="167">
        <f>CD53-CE53</f>
        <v>0</v>
      </c>
      <c r="CG53" s="168">
        <f>(((CD53+1)/(CE53+1))-1)</f>
        <v>0</v>
      </c>
      <c r="CH53" s="169">
        <f>NORMSDIST(((CF53-CF$84)/CF$85))-0.5</f>
        <v>-0.10463871990970536</v>
      </c>
      <c r="CI53" s="170">
        <f>AVERAGE(CH53,CC53,BX53,BS53,BN53)</f>
        <v>-0.07230178216356056</v>
      </c>
      <c r="CJ53" s="128">
        <v>1</v>
      </c>
      <c r="CK53" s="174">
        <v>1</v>
      </c>
      <c r="CL53" s="167">
        <f>CJ53-CK53</f>
        <v>0</v>
      </c>
      <c r="CM53" s="168">
        <f>(((CJ53+1)/(CK53+1))-1)</f>
        <v>0</v>
      </c>
      <c r="CN53" s="169" t="e">
        <f>NORMSDIST(((CL53-CL$84)/CL$85))-0.5</f>
        <v>#DIV/0!</v>
      </c>
      <c r="CO53" s="128">
        <v>0</v>
      </c>
      <c r="CP53" s="174">
        <v>0</v>
      </c>
      <c r="CQ53" s="167">
        <f>CO53-CP53</f>
        <v>0</v>
      </c>
      <c r="CR53" s="168">
        <f>(((CO53+0.01)/(CP53+0.01))-1)</f>
        <v>0</v>
      </c>
      <c r="CS53" s="169">
        <f>NORMSDIST(((CQ53-CQ$84)/CQ$85))-0.5</f>
        <v>-0.09034648986440424</v>
      </c>
      <c r="CT53" s="170">
        <f>AVERAGE(CS53)</f>
        <v>-0.09034648986440424</v>
      </c>
      <c r="CU53" s="128">
        <v>0</v>
      </c>
      <c r="CV53" s="174">
        <v>0</v>
      </c>
      <c r="CW53" s="167">
        <f>CU53-CV53</f>
        <v>0</v>
      </c>
      <c r="CX53" s="168">
        <f>(((CU53+1)/(CV53+1))-1)</f>
        <v>0</v>
      </c>
      <c r="CY53" s="169">
        <f>NORMSDIST(((CW53-CW$84)/CW$85))-0.5</f>
        <v>-0.06676307239891671</v>
      </c>
      <c r="CZ53" s="128">
        <v>0</v>
      </c>
      <c r="DA53" s="174">
        <v>0</v>
      </c>
      <c r="DB53" s="167">
        <f>CZ53-DA53</f>
        <v>0</v>
      </c>
      <c r="DC53" s="168">
        <f>(((CZ53+1)/(DA53+1))-1)</f>
        <v>0</v>
      </c>
      <c r="DD53" s="169">
        <f>NORMSDIST(((DB53-DB$84)/DB$85))-0.5</f>
        <v>-0.0530908735131177</v>
      </c>
      <c r="DE53" s="128">
        <v>0</v>
      </c>
      <c r="DF53" s="174">
        <v>0</v>
      </c>
      <c r="DG53" s="167">
        <f>DE53-DF53</f>
        <v>0</v>
      </c>
      <c r="DH53" s="168">
        <f>(((DE53+1)/(DF53+1))-1)</f>
        <v>0</v>
      </c>
      <c r="DI53" s="169">
        <f>NORMSDIST(((DG53-DG$84)/DG$85))-0.5</f>
        <v>-0.10929851091967663</v>
      </c>
      <c r="DJ53" s="128">
        <v>0</v>
      </c>
      <c r="DK53" s="174">
        <v>0</v>
      </c>
      <c r="DL53" s="167">
        <f>DJ53-DK53</f>
        <v>0</v>
      </c>
      <c r="DM53" s="168">
        <f>(((DJ53+1)/(DK53+1))-1)</f>
        <v>0</v>
      </c>
      <c r="DN53" s="169">
        <f>NORMSDIST(((DL53-DL$84)/DL$85))-0.5</f>
        <v>-0.05465649203645501</v>
      </c>
      <c r="DO53" s="128">
        <v>0</v>
      </c>
      <c r="DP53" s="174">
        <v>0</v>
      </c>
      <c r="DQ53" s="167">
        <f>DO53-DP53</f>
        <v>0</v>
      </c>
      <c r="DR53" s="168">
        <f>(((DO53+1)/(DP53+1))-1)</f>
        <v>0</v>
      </c>
      <c r="DS53" s="169">
        <f>NORMSDIST(((DQ53-DQ$84)/DQ$85))-0.5</f>
        <v>0.00019819923204855705</v>
      </c>
      <c r="DT53" s="128">
        <v>0</v>
      </c>
      <c r="DU53" s="174">
        <v>0</v>
      </c>
      <c r="DV53" s="167">
        <f>DT53-DU53</f>
        <v>0</v>
      </c>
      <c r="DW53" s="168">
        <f>(((DT53+1)/(DU53+1))-1)</f>
        <v>0</v>
      </c>
      <c r="DX53" s="169">
        <f>NORMSDIST(((DV53-DV$84)/DV$85))-0.5</f>
        <v>-0.093772295626533</v>
      </c>
      <c r="DY53" s="170">
        <f>AVERAGE(DX53,DS53,DN53,DI53,DD53,CY53)</f>
        <v>-0.06289717421044175</v>
      </c>
      <c r="DZ53" s="128">
        <v>5171</v>
      </c>
      <c r="EA53" s="174">
        <v>6526</v>
      </c>
      <c r="EB53" s="167">
        <f>DZ53-EA53</f>
        <v>-1355</v>
      </c>
      <c r="EC53" s="168">
        <f>(((DZ53+1)/(EA53+1))-1)</f>
        <v>-0.20759920330933046</v>
      </c>
      <c r="ED53" s="169">
        <f>NORMSDIST(((EB53-EB$84)/EB$85))-0.5</f>
        <v>0.08195918736303842</v>
      </c>
      <c r="EE53" s="171">
        <v>840</v>
      </c>
      <c r="EF53" s="174">
        <v>0</v>
      </c>
      <c r="EG53" s="167">
        <f>EE53-EF53</f>
        <v>840</v>
      </c>
      <c r="EH53" s="168">
        <f>(((EE53+1)/(EF53+1))-1)</f>
        <v>840</v>
      </c>
      <c r="EI53" s="169">
        <f>NORMSDIST(((EG53-EG$84)/EG$85))-0.5</f>
        <v>0.49986162301432235</v>
      </c>
      <c r="EJ53" s="170">
        <f>AVERAGE(EI53,ED53)</f>
        <v>0.2909104051886804</v>
      </c>
      <c r="EL53" s="112">
        <f>AVERAGE(EG53,EB53,DV53,DQ53,DL53,DG53,DB53,CW53,CQ53,CL53,CF53,CA53,BV53,BQ53,BL53,BF53,BA53,AV53,AQ53,AL53,AF53,AA53,V53,P53,K53,F53)</f>
        <v>-19.807692307692307</v>
      </c>
      <c r="EM53" s="175">
        <f>AVERAGE(EH53,EC53,DW53,DR53,DM53,DH53,DC53,CX53,CR53,CM53,CG53,CB53,BW53,BR53,BM53,BG53,BB53,AW53,AR53,AM53,AG53,AB53,W53,Q53,L53,G53)</f>
        <v>32.29970772294964</v>
      </c>
      <c r="EN53" s="176">
        <f>AVERAGE(EI53,ED53,DX53,DS53,DN53,DI53,DD53,CY53,CS53,CH53,CC53,BX53,BS53,BN53,BH53,BC53,AX53,AS53,AN53,AH53,AC53,X53,R53,M53,H53)</f>
        <v>-0.03019006047209432</v>
      </c>
      <c r="EO53" s="164" t="s">
        <v>41</v>
      </c>
      <c r="EP53" s="165"/>
    </row>
    <row r="54" spans="1:146" ht="12.75">
      <c r="A54">
        <v>5</v>
      </c>
      <c r="B54" s="164" t="s">
        <v>73</v>
      </c>
      <c r="C54" s="165"/>
      <c r="D54" s="128">
        <v>1</v>
      </c>
      <c r="E54" s="174">
        <v>1</v>
      </c>
      <c r="F54" s="167">
        <f>D54-E54</f>
        <v>0</v>
      </c>
      <c r="G54" s="168">
        <f>(((D54+1)/(E54+1))-1)</f>
        <v>0</v>
      </c>
      <c r="H54" s="169">
        <f>NORMSDIST(((F54-F$84)/F$85))-0.5</f>
        <v>-0.09316814211660407</v>
      </c>
      <c r="I54" s="128">
        <v>0</v>
      </c>
      <c r="J54" s="174">
        <v>0</v>
      </c>
      <c r="K54" s="167">
        <f>I54-J54</f>
        <v>0</v>
      </c>
      <c r="L54" s="168">
        <f>(((I54+1)/(J54+1))-1)</f>
        <v>0</v>
      </c>
      <c r="M54" s="169">
        <f>NORMSDIST(((K54-K$84)/K$85))-0.5</f>
        <v>-0.06672158101492293</v>
      </c>
      <c r="N54" s="128">
        <v>0</v>
      </c>
      <c r="O54" s="174">
        <v>0</v>
      </c>
      <c r="P54" s="167">
        <f>N54-O54</f>
        <v>0</v>
      </c>
      <c r="Q54" s="168">
        <f>(((N54+1)/(O54+1))-1)</f>
        <v>0</v>
      </c>
      <c r="R54" s="169">
        <f>NORMSDIST(((P54-P$84)/P$85))-0.5</f>
        <v>0.18307611478619734</v>
      </c>
      <c r="S54" s="170">
        <f>AVERAGE(R54,M54,H54)</f>
        <v>0.007728797218223449</v>
      </c>
      <c r="T54" s="128">
        <v>0</v>
      </c>
      <c r="U54" s="174">
        <v>0</v>
      </c>
      <c r="V54" s="167">
        <f>T54-U54</f>
        <v>0</v>
      </c>
      <c r="W54" s="168">
        <f>(((T54+1)/(U54+1))-1)</f>
        <v>0</v>
      </c>
      <c r="X54" s="169">
        <f>NORMSDIST(((V54-V$84)/V$85))-0.5</f>
        <v>-0.02899321146102507</v>
      </c>
      <c r="Y54" s="128">
        <v>0</v>
      </c>
      <c r="Z54" s="174">
        <v>0</v>
      </c>
      <c r="AA54" s="167">
        <f>Y54-Z54</f>
        <v>0</v>
      </c>
      <c r="AB54" s="168">
        <f>(((Y54+1)/(Z54+1))-1)</f>
        <v>0</v>
      </c>
      <c r="AC54" s="169">
        <f>NORMSDIST(((AA54-AA$84)/AA$85))-0.5</f>
        <v>-0.13419970552004928</v>
      </c>
      <c r="AD54" s="128">
        <v>0</v>
      </c>
      <c r="AE54" s="174">
        <v>0</v>
      </c>
      <c r="AF54" s="167">
        <f>AD54-AE54</f>
        <v>0</v>
      </c>
      <c r="AG54" s="168">
        <f>(((AD54+1)/(AE54+1))-1)</f>
        <v>0</v>
      </c>
      <c r="AH54" s="169">
        <f>NORMSDIST(((AF54-AF$84)/AF$85))-0.5</f>
        <v>-0.13419970552004928</v>
      </c>
      <c r="AI54" s="170">
        <f>AVERAGE(AH54,AC54,X54)</f>
        <v>-0.09913087416704121</v>
      </c>
      <c r="AJ54" s="128">
        <v>0</v>
      </c>
      <c r="AK54" s="174">
        <v>0</v>
      </c>
      <c r="AL54" s="167">
        <f>AJ54-AK54</f>
        <v>0</v>
      </c>
      <c r="AM54" s="168">
        <f>(((AJ54+1)/(AK54+1))-1)</f>
        <v>0</v>
      </c>
      <c r="AN54" s="169">
        <f>NORMSDIST(((AL54-AL$84)/AL$85))-0.5</f>
        <v>0</v>
      </c>
      <c r="AO54" s="128">
        <v>0</v>
      </c>
      <c r="AP54" s="174">
        <v>0</v>
      </c>
      <c r="AQ54" s="167">
        <f>AO54-AP54</f>
        <v>0</v>
      </c>
      <c r="AR54" s="168">
        <f>(((AO54+1)/(AP54+1))-1)</f>
        <v>0</v>
      </c>
      <c r="AS54" s="169">
        <f>NORMSDIST(((AQ54-AQ$84)/AQ$85))-0.5</f>
        <v>-0.16749722894898544</v>
      </c>
      <c r="AT54" s="128">
        <v>0</v>
      </c>
      <c r="AU54" s="174">
        <v>0</v>
      </c>
      <c r="AV54" s="167">
        <f>AT54-AU54</f>
        <v>0</v>
      </c>
      <c r="AW54" s="168">
        <f>(((AT54+1)/(AU54+1))-1)</f>
        <v>0</v>
      </c>
      <c r="AX54" s="169">
        <f>NORMSDIST(((AV54-AV$84)/AV$85))-0.5</f>
        <v>-0.0716076268096214</v>
      </c>
      <c r="AY54" s="128">
        <v>0</v>
      </c>
      <c r="AZ54" s="174">
        <v>0</v>
      </c>
      <c r="BA54" s="167">
        <f>AY54-AZ54</f>
        <v>0</v>
      </c>
      <c r="BB54" s="168">
        <f>(((AY54+1)/(AZ54+1))-1)</f>
        <v>0</v>
      </c>
      <c r="BC54" s="169">
        <f>NORMSDIST(((BA54-BA$84)/BA$85))-0.5</f>
        <v>-0.059314259259181545</v>
      </c>
      <c r="BD54" s="128">
        <v>0</v>
      </c>
      <c r="BE54" s="174">
        <v>0</v>
      </c>
      <c r="BF54" s="167">
        <f>BD54-BE54</f>
        <v>0</v>
      </c>
      <c r="BG54" s="168">
        <f>(((BD54+1)/(BE54+1))-1)</f>
        <v>0</v>
      </c>
      <c r="BH54" s="169">
        <f>NORMSDIST(((BF54-BF$84)/BF$85))-0.5</f>
        <v>0.06529146962938037</v>
      </c>
      <c r="BI54" s="170">
        <f>AVERAGE(BH54,BC54,AX54,AS54,AN54)</f>
        <v>-0.0466255290776816</v>
      </c>
      <c r="BJ54" s="128">
        <v>0</v>
      </c>
      <c r="BK54" s="174">
        <v>0</v>
      </c>
      <c r="BL54" s="167">
        <f>BJ54-BK54</f>
        <v>0</v>
      </c>
      <c r="BM54" s="168">
        <f>(((BJ54+1)/(BK54+1))-1)</f>
        <v>0</v>
      </c>
      <c r="BN54" s="169">
        <f>NORMSDIST(((BL54-BL$84)/BL$85))-0.5</f>
        <v>-0.045963722372012406</v>
      </c>
      <c r="BO54" s="128">
        <v>1</v>
      </c>
      <c r="BP54" s="174">
        <v>1</v>
      </c>
      <c r="BQ54" s="167">
        <f>BO54-BP54</f>
        <v>0</v>
      </c>
      <c r="BR54" s="168">
        <f>(((BO54+1)/(BP54+1))-1)</f>
        <v>0</v>
      </c>
      <c r="BS54" s="169">
        <f>NORMSDIST(((BQ54-BQ$84)/BQ$85))-0.5</f>
        <v>-0.06529146962938037</v>
      </c>
      <c r="BT54" s="128">
        <v>0</v>
      </c>
      <c r="BU54" s="174">
        <v>0</v>
      </c>
      <c r="BV54" s="167">
        <f>BT54-BU54</f>
        <v>0</v>
      </c>
      <c r="BW54" s="168">
        <f>(((BT54+1)/(BU54+1))-1)</f>
        <v>0</v>
      </c>
      <c r="BX54" s="169">
        <f>NORMSDIST(((BV54-BV$84)/BV$85))-0.5</f>
        <v>-0.08032352927732433</v>
      </c>
      <c r="BY54" s="128">
        <v>0</v>
      </c>
      <c r="BZ54" s="174">
        <v>0</v>
      </c>
      <c r="CA54" s="167">
        <f>BY54-BZ54</f>
        <v>0</v>
      </c>
      <c r="CB54" s="168">
        <f>(((BY54+1)/(BZ54+1))-1)</f>
        <v>0</v>
      </c>
      <c r="CC54" s="169">
        <f>NORMSDIST(((CA54-CA$84)/CA$85))-0.5</f>
        <v>-0.06529146962938037</v>
      </c>
      <c r="CD54" s="128">
        <v>1</v>
      </c>
      <c r="CE54" s="174">
        <v>1</v>
      </c>
      <c r="CF54" s="167">
        <f>CD54-CE54</f>
        <v>0</v>
      </c>
      <c r="CG54" s="168">
        <f>(((CD54+1)/(CE54+1))-1)</f>
        <v>0</v>
      </c>
      <c r="CH54" s="169">
        <f>NORMSDIST(((CF54-CF$84)/CF$85))-0.5</f>
        <v>-0.10463871990970536</v>
      </c>
      <c r="CI54" s="170">
        <f>AVERAGE(CH54,CC54,BX54,BS54,BN54)</f>
        <v>-0.07230178216356056</v>
      </c>
      <c r="CJ54" s="128">
        <v>1</v>
      </c>
      <c r="CK54" s="174">
        <v>1</v>
      </c>
      <c r="CL54" s="167">
        <f>CJ54-CK54</f>
        <v>0</v>
      </c>
      <c r="CM54" s="168">
        <f>(((CJ54+1)/(CK54+1))-1)</f>
        <v>0</v>
      </c>
      <c r="CN54" s="169" t="e">
        <f>NORMSDIST(((CL54-CL$84)/CL$85))-0.5</f>
        <v>#DIV/0!</v>
      </c>
      <c r="CO54" s="128">
        <v>0</v>
      </c>
      <c r="CP54" s="174">
        <v>0</v>
      </c>
      <c r="CQ54" s="167">
        <f>CO54-CP54</f>
        <v>0</v>
      </c>
      <c r="CR54" s="168">
        <f>(((CO54+0.01)/(CP54+0.01))-1)</f>
        <v>0</v>
      </c>
      <c r="CS54" s="169">
        <f>NORMSDIST(((CQ54-CQ$84)/CQ$85))-0.5</f>
        <v>-0.09034648986440424</v>
      </c>
      <c r="CT54" s="170">
        <f>AVERAGE(CS54)</f>
        <v>-0.09034648986440424</v>
      </c>
      <c r="CU54" s="128">
        <v>0</v>
      </c>
      <c r="CV54" s="174">
        <v>0</v>
      </c>
      <c r="CW54" s="167">
        <f>CU54-CV54</f>
        <v>0</v>
      </c>
      <c r="CX54" s="168">
        <f>(((CU54+1)/(CV54+1))-1)</f>
        <v>0</v>
      </c>
      <c r="CY54" s="169">
        <f>NORMSDIST(((CW54-CW$84)/CW$85))-0.5</f>
        <v>-0.06676307239891671</v>
      </c>
      <c r="CZ54" s="128">
        <v>0</v>
      </c>
      <c r="DA54" s="174">
        <v>0</v>
      </c>
      <c r="DB54" s="167">
        <f>CZ54-DA54</f>
        <v>0</v>
      </c>
      <c r="DC54" s="168">
        <f>(((CZ54+1)/(DA54+1))-1)</f>
        <v>0</v>
      </c>
      <c r="DD54" s="169">
        <f>NORMSDIST(((DB54-DB$84)/DB$85))-0.5</f>
        <v>-0.0530908735131177</v>
      </c>
      <c r="DE54" s="128">
        <v>0</v>
      </c>
      <c r="DF54" s="174">
        <v>0</v>
      </c>
      <c r="DG54" s="167">
        <f>DE54-DF54</f>
        <v>0</v>
      </c>
      <c r="DH54" s="168">
        <f>(((DE54+1)/(DF54+1))-1)</f>
        <v>0</v>
      </c>
      <c r="DI54" s="169">
        <f>NORMSDIST(((DG54-DG$84)/DG$85))-0.5</f>
        <v>-0.10929851091967663</v>
      </c>
      <c r="DJ54" s="128">
        <v>0</v>
      </c>
      <c r="DK54" s="174">
        <v>0</v>
      </c>
      <c r="DL54" s="167">
        <f>DJ54-DK54</f>
        <v>0</v>
      </c>
      <c r="DM54" s="168">
        <f>(((DJ54+1)/(DK54+1))-1)</f>
        <v>0</v>
      </c>
      <c r="DN54" s="169">
        <f>NORMSDIST(((DL54-DL$84)/DL$85))-0.5</f>
        <v>-0.05465649203645501</v>
      </c>
      <c r="DO54" s="128">
        <v>0</v>
      </c>
      <c r="DP54" s="174">
        <v>0</v>
      </c>
      <c r="DQ54" s="167">
        <f>DO54-DP54</f>
        <v>0</v>
      </c>
      <c r="DR54" s="168">
        <f>(((DO54+1)/(DP54+1))-1)</f>
        <v>0</v>
      </c>
      <c r="DS54" s="169">
        <f>NORMSDIST(((DQ54-DQ$84)/DQ$85))-0.5</f>
        <v>0.00019819923204855705</v>
      </c>
      <c r="DT54" s="128">
        <v>0</v>
      </c>
      <c r="DU54" s="174">
        <v>0</v>
      </c>
      <c r="DV54" s="167">
        <f>DT54-DU54</f>
        <v>0</v>
      </c>
      <c r="DW54" s="168">
        <f>(((DT54+1)/(DU54+1))-1)</f>
        <v>0</v>
      </c>
      <c r="DX54" s="169">
        <f>NORMSDIST(((DV54-DV$84)/DV$85))-0.5</f>
        <v>-0.093772295626533</v>
      </c>
      <c r="DY54" s="170">
        <f>AVERAGE(DX54,DS54,DN54,DI54,DD54,CY54)</f>
        <v>-0.06289717421044175</v>
      </c>
      <c r="DZ54" s="128">
        <v>8325</v>
      </c>
      <c r="EA54" s="174">
        <v>10782</v>
      </c>
      <c r="EB54" s="167">
        <f>DZ54-EA54</f>
        <v>-2457</v>
      </c>
      <c r="EC54" s="168">
        <f>(((DZ54+1)/(EA54+1))-1)</f>
        <v>-0.2278586664193638</v>
      </c>
      <c r="ED54" s="169">
        <f>NORMSDIST(((EB54-EB$84)/EB$85))-0.5</f>
        <v>0.02632037649779173</v>
      </c>
      <c r="EE54" s="171">
        <v>0</v>
      </c>
      <c r="EF54" s="174">
        <v>0</v>
      </c>
      <c r="EG54" s="167">
        <f>EE54-EF54</f>
        <v>0</v>
      </c>
      <c r="EH54" s="168">
        <f>(((EE54+1)/(EF54+1))-1)</f>
        <v>0</v>
      </c>
      <c r="EI54" s="169">
        <f>NORMSDIST(((EG54-EG$84)/EG$85))-0.5</f>
        <v>-0.04421326061644004</v>
      </c>
      <c r="EJ54" s="170">
        <f>AVERAGE(EI54,ED54)</f>
        <v>-0.008946442059324156</v>
      </c>
      <c r="EL54" s="112">
        <f>AVERAGE(EG54,EB54,DV54,DQ54,DL54,DG54,DB54,CW54,CQ54,CL54,CF54,CA54,BV54,BQ54,BL54,BF54,BA54,AV54,AQ54,AL54,AF54,AA54,V54,P54,K54,F54)</f>
        <v>-94.5</v>
      </c>
      <c r="EM54" s="175">
        <f>AVERAGE(EH54,EC54,DW54,DR54,DM54,DH54,DC54,CX54,CR54,CM54,CG54,CB54,BW54,BR54,BM54,BG54,BB54,AW54,AR54,AM54,AG54,AB54,W54,Q54,L54,G54)</f>
        <v>-0.008763794862283224</v>
      </c>
      <c r="EN54" s="176">
        <f>AVERAGE(EI54,ED54,DX54,DS54,DN54,DI54,DD54,CY54,CS54,CH54,CC54,BX54,BS54,BN54,BH54,BC54,AX54,AS54,AN54,AH54,AC54,X54,R54,M54,H54)</f>
        <v>-0.054178608251934685</v>
      </c>
      <c r="EO54" s="164" t="s">
        <v>73</v>
      </c>
      <c r="EP54" s="165"/>
    </row>
    <row r="55" spans="1:146" ht="12.75">
      <c r="A55">
        <v>5</v>
      </c>
      <c r="B55" s="164" t="s">
        <v>25</v>
      </c>
      <c r="C55" s="165"/>
      <c r="D55" s="128">
        <v>1</v>
      </c>
      <c r="E55" s="174">
        <v>1</v>
      </c>
      <c r="F55" s="167">
        <f>D55-E55</f>
        <v>0</v>
      </c>
      <c r="G55" s="168">
        <f>(((D55+1)/(E55+1))-1)</f>
        <v>0</v>
      </c>
      <c r="H55" s="169">
        <f>NORMSDIST(((F55-F$84)/F$85))-0.5</f>
        <v>-0.09316814211660407</v>
      </c>
      <c r="I55" s="128">
        <v>3</v>
      </c>
      <c r="J55" s="174">
        <v>5</v>
      </c>
      <c r="K55" s="167">
        <f>I55-J55</f>
        <v>-2</v>
      </c>
      <c r="L55" s="168">
        <f>(((I55+1)/(J55+1))-1)</f>
        <v>-0.33333333333333337</v>
      </c>
      <c r="M55" s="169">
        <f>NORMSDIST(((K55-K$84)/K$85))-0.5</f>
        <v>-0.39107148612447035</v>
      </c>
      <c r="N55" s="128">
        <v>0</v>
      </c>
      <c r="O55" s="174">
        <v>6</v>
      </c>
      <c r="P55" s="167">
        <f>N55-O55</f>
        <v>-6</v>
      </c>
      <c r="Q55" s="168">
        <f>(((N55+1)/(O55+1))-1)</f>
        <v>-0.8571428571428572</v>
      </c>
      <c r="R55" s="169">
        <f>NORMSDIST(((P55-P$84)/P$85))-0.5</f>
        <v>-0.4210819380340418</v>
      </c>
      <c r="S55" s="170">
        <f>AVERAGE(R55,M55,H55)</f>
        <v>-0.30177385542503876</v>
      </c>
      <c r="T55" s="128">
        <v>1</v>
      </c>
      <c r="U55" s="174">
        <v>1</v>
      </c>
      <c r="V55" s="167">
        <f>T55-U55</f>
        <v>0</v>
      </c>
      <c r="W55" s="168">
        <f>(((T55+1)/(U55+1))-1)</f>
        <v>0</v>
      </c>
      <c r="X55" s="169">
        <f>NORMSDIST(((V55-V$84)/V$85))-0.5</f>
        <v>-0.02899321146102507</v>
      </c>
      <c r="Y55" s="128">
        <v>0</v>
      </c>
      <c r="Z55" s="174">
        <v>0</v>
      </c>
      <c r="AA55" s="167">
        <f>Y55-Z55</f>
        <v>0</v>
      </c>
      <c r="AB55" s="168">
        <f>(((Y55+1)/(Z55+1))-1)</f>
        <v>0</v>
      </c>
      <c r="AC55" s="169">
        <f>NORMSDIST(((AA55-AA$84)/AA$85))-0.5</f>
        <v>-0.13419970552004928</v>
      </c>
      <c r="AD55" s="128">
        <v>1</v>
      </c>
      <c r="AE55" s="174">
        <v>1</v>
      </c>
      <c r="AF55" s="167">
        <f>AD55-AE55</f>
        <v>0</v>
      </c>
      <c r="AG55" s="168">
        <f>(((AD55+1)/(AE55+1))-1)</f>
        <v>0</v>
      </c>
      <c r="AH55" s="169">
        <f>NORMSDIST(((AF55-AF$84)/AF$85))-0.5</f>
        <v>-0.13419970552004928</v>
      </c>
      <c r="AI55" s="170">
        <f>AVERAGE(AH55,AC55,X55)</f>
        <v>-0.09913087416704121</v>
      </c>
      <c r="AJ55" s="128">
        <v>0</v>
      </c>
      <c r="AK55" s="174">
        <v>0</v>
      </c>
      <c r="AL55" s="167">
        <f>AJ55-AK55</f>
        <v>0</v>
      </c>
      <c r="AM55" s="168">
        <f>(((AJ55+1)/(AK55+1))-1)</f>
        <v>0</v>
      </c>
      <c r="AN55" s="169">
        <f>NORMSDIST(((AL55-AL$84)/AL$85))-0.5</f>
        <v>0</v>
      </c>
      <c r="AO55" s="128">
        <v>0</v>
      </c>
      <c r="AP55" s="174">
        <v>0</v>
      </c>
      <c r="AQ55" s="167">
        <f>AO55-AP55</f>
        <v>0</v>
      </c>
      <c r="AR55" s="168">
        <f>(((AO55+1)/(AP55+1))-1)</f>
        <v>0</v>
      </c>
      <c r="AS55" s="169">
        <f>NORMSDIST(((AQ55-AQ$84)/AQ$85))-0.5</f>
        <v>-0.16749722894898544</v>
      </c>
      <c r="AT55" s="128">
        <v>0</v>
      </c>
      <c r="AU55" s="174">
        <v>0</v>
      </c>
      <c r="AV55" s="167">
        <f>AT55-AU55</f>
        <v>0</v>
      </c>
      <c r="AW55" s="168">
        <f>(((AT55+1)/(AU55+1))-1)</f>
        <v>0</v>
      </c>
      <c r="AX55" s="169">
        <f>NORMSDIST(((AV55-AV$84)/AV$85))-0.5</f>
        <v>-0.0716076268096214</v>
      </c>
      <c r="AY55" s="128">
        <v>0</v>
      </c>
      <c r="AZ55" s="174">
        <v>0</v>
      </c>
      <c r="BA55" s="167">
        <f>AY55-AZ55</f>
        <v>0</v>
      </c>
      <c r="BB55" s="168">
        <f>(((AY55+1)/(AZ55+1))-1)</f>
        <v>0</v>
      </c>
      <c r="BC55" s="169">
        <f>NORMSDIST(((BA55-BA$84)/BA$85))-0.5</f>
        <v>-0.059314259259181545</v>
      </c>
      <c r="BD55" s="128">
        <v>0</v>
      </c>
      <c r="BE55" s="174">
        <v>0</v>
      </c>
      <c r="BF55" s="167">
        <f>BD55-BE55</f>
        <v>0</v>
      </c>
      <c r="BG55" s="168">
        <f>(((BD55+1)/(BE55+1))-1)</f>
        <v>0</v>
      </c>
      <c r="BH55" s="169">
        <f>NORMSDIST(((BF55-BF$84)/BF$85))-0.5</f>
        <v>0.06529146962938037</v>
      </c>
      <c r="BI55" s="170">
        <f>AVERAGE(BH55,BC55,AX55,AS55,AN55)</f>
        <v>-0.0466255290776816</v>
      </c>
      <c r="BJ55" s="128">
        <v>0</v>
      </c>
      <c r="BK55" s="174">
        <v>0</v>
      </c>
      <c r="BL55" s="167">
        <f>BJ55-BK55</f>
        <v>0</v>
      </c>
      <c r="BM55" s="168">
        <f>(((BJ55+1)/(BK55+1))-1)</f>
        <v>0</v>
      </c>
      <c r="BN55" s="169">
        <f>NORMSDIST(((BL55-BL$84)/BL$85))-0.5</f>
        <v>-0.045963722372012406</v>
      </c>
      <c r="BO55" s="128">
        <v>1</v>
      </c>
      <c r="BP55" s="174">
        <v>1</v>
      </c>
      <c r="BQ55" s="167">
        <f>BO55-BP55</f>
        <v>0</v>
      </c>
      <c r="BR55" s="168">
        <f>(((BO55+1)/(BP55+1))-1)</f>
        <v>0</v>
      </c>
      <c r="BS55" s="169">
        <f>NORMSDIST(((BQ55-BQ$84)/BQ$85))-0.5</f>
        <v>-0.06529146962938037</v>
      </c>
      <c r="BT55" s="128">
        <v>1</v>
      </c>
      <c r="BU55" s="174">
        <v>1</v>
      </c>
      <c r="BV55" s="167">
        <f>BT55-BU55</f>
        <v>0</v>
      </c>
      <c r="BW55" s="168">
        <f>(((BT55+1)/(BU55+1))-1)</f>
        <v>0</v>
      </c>
      <c r="BX55" s="169">
        <f>NORMSDIST(((BV55-BV$84)/BV$85))-0.5</f>
        <v>-0.08032352927732433</v>
      </c>
      <c r="BY55" s="128">
        <v>0</v>
      </c>
      <c r="BZ55" s="174">
        <v>0</v>
      </c>
      <c r="CA55" s="167">
        <f>BY55-BZ55</f>
        <v>0</v>
      </c>
      <c r="CB55" s="168">
        <f>(((BY55+1)/(BZ55+1))-1)</f>
        <v>0</v>
      </c>
      <c r="CC55" s="169">
        <f>NORMSDIST(((CA55-CA$84)/CA$85))-0.5</f>
        <v>-0.06529146962938037</v>
      </c>
      <c r="CD55" s="128">
        <v>1</v>
      </c>
      <c r="CE55" s="174">
        <v>1</v>
      </c>
      <c r="CF55" s="167">
        <f>CD55-CE55</f>
        <v>0</v>
      </c>
      <c r="CG55" s="168">
        <f>(((CD55+1)/(CE55+1))-1)</f>
        <v>0</v>
      </c>
      <c r="CH55" s="169">
        <f>NORMSDIST(((CF55-CF$84)/CF$85))-0.5</f>
        <v>-0.10463871990970536</v>
      </c>
      <c r="CI55" s="170">
        <f>AVERAGE(CH55,CC55,BX55,BS55,BN55)</f>
        <v>-0.07230178216356056</v>
      </c>
      <c r="CJ55" s="128">
        <v>1</v>
      </c>
      <c r="CK55" s="174">
        <v>1</v>
      </c>
      <c r="CL55" s="167">
        <f>CJ55-CK55</f>
        <v>0</v>
      </c>
      <c r="CM55" s="168">
        <f>(((CJ55+1)/(CK55+1))-1)</f>
        <v>0</v>
      </c>
      <c r="CN55" s="169" t="e">
        <f>NORMSDIST(((CL55-CL$84)/CL$85))-0.5</f>
        <v>#DIV/0!</v>
      </c>
      <c r="CO55" s="128">
        <v>0</v>
      </c>
      <c r="CP55" s="174">
        <v>0</v>
      </c>
      <c r="CQ55" s="167">
        <f>CO55-CP55</f>
        <v>0</v>
      </c>
      <c r="CR55" s="168">
        <f>(((CO55+0.01)/(CP55+0.01))-1)</f>
        <v>0</v>
      </c>
      <c r="CS55" s="169">
        <f>NORMSDIST(((CQ55-CQ$84)/CQ$85))-0.5</f>
        <v>-0.09034648986440424</v>
      </c>
      <c r="CT55" s="170">
        <f>AVERAGE(CS55)</f>
        <v>-0.09034648986440424</v>
      </c>
      <c r="CU55" s="128">
        <v>0</v>
      </c>
      <c r="CV55" s="174">
        <v>0</v>
      </c>
      <c r="CW55" s="167">
        <f>CU55-CV55</f>
        <v>0</v>
      </c>
      <c r="CX55" s="168">
        <f>(((CU55+1)/(CV55+1))-1)</f>
        <v>0</v>
      </c>
      <c r="CY55" s="169">
        <f>NORMSDIST(((CW55-CW$84)/CW$85))-0.5</f>
        <v>-0.06676307239891671</v>
      </c>
      <c r="CZ55" s="128">
        <v>0</v>
      </c>
      <c r="DA55" s="174">
        <v>0</v>
      </c>
      <c r="DB55" s="167">
        <f>CZ55-DA55</f>
        <v>0</v>
      </c>
      <c r="DC55" s="168">
        <f>(((CZ55+1)/(DA55+1))-1)</f>
        <v>0</v>
      </c>
      <c r="DD55" s="169">
        <f>NORMSDIST(((DB55-DB$84)/DB$85))-0.5</f>
        <v>-0.0530908735131177</v>
      </c>
      <c r="DE55" s="128">
        <v>0</v>
      </c>
      <c r="DF55" s="174">
        <v>0</v>
      </c>
      <c r="DG55" s="167">
        <f>DE55-DF55</f>
        <v>0</v>
      </c>
      <c r="DH55" s="168">
        <f>(((DE55+1)/(DF55+1))-1)</f>
        <v>0</v>
      </c>
      <c r="DI55" s="169">
        <f>NORMSDIST(((DG55-DG$84)/DG$85))-0.5</f>
        <v>-0.10929851091967663</v>
      </c>
      <c r="DJ55" s="128">
        <v>0</v>
      </c>
      <c r="DK55" s="174">
        <v>0</v>
      </c>
      <c r="DL55" s="167">
        <f>DJ55-DK55</f>
        <v>0</v>
      </c>
      <c r="DM55" s="168">
        <f>(((DJ55+1)/(DK55+1))-1)</f>
        <v>0</v>
      </c>
      <c r="DN55" s="169">
        <f>NORMSDIST(((DL55-DL$84)/DL$85))-0.5</f>
        <v>-0.05465649203645501</v>
      </c>
      <c r="DO55" s="128">
        <v>0</v>
      </c>
      <c r="DP55" s="174">
        <v>0</v>
      </c>
      <c r="DQ55" s="167">
        <f>DO55-DP55</f>
        <v>0</v>
      </c>
      <c r="DR55" s="168">
        <f>(((DO55+1)/(DP55+1))-1)</f>
        <v>0</v>
      </c>
      <c r="DS55" s="169">
        <f>NORMSDIST(((DQ55-DQ$84)/DQ$85))-0.5</f>
        <v>0.00019819923204855705</v>
      </c>
      <c r="DT55" s="128">
        <v>0</v>
      </c>
      <c r="DU55" s="174">
        <v>0</v>
      </c>
      <c r="DV55" s="167">
        <f>DT55-DU55</f>
        <v>0</v>
      </c>
      <c r="DW55" s="168">
        <f>(((DT55+1)/(DU55+1))-1)</f>
        <v>0</v>
      </c>
      <c r="DX55" s="169">
        <f>NORMSDIST(((DV55-DV$84)/DV$85))-0.5</f>
        <v>-0.093772295626533</v>
      </c>
      <c r="DY55" s="170">
        <f>AVERAGE(DX55,DS55,DN55,DI55,DD55,CY55)</f>
        <v>-0.06289717421044175</v>
      </c>
      <c r="DZ55" s="128">
        <v>179781</v>
      </c>
      <c r="EA55" s="174">
        <v>217266</v>
      </c>
      <c r="EB55" s="167">
        <f>DZ55-EA55</f>
        <v>-37485</v>
      </c>
      <c r="EC55" s="168">
        <f>(((DZ55+1)/(EA55+1))-1)</f>
        <v>-0.17252965245527396</v>
      </c>
      <c r="ED55" s="169">
        <f>NORMSDIST(((EB55-EB$84)/EB$85))-0.5</f>
        <v>-0.49999488178560414</v>
      </c>
      <c r="EE55" s="171">
        <v>8843</v>
      </c>
      <c r="EF55" s="174">
        <v>8443</v>
      </c>
      <c r="EG55" s="167">
        <f>EE55-EF55</f>
        <v>400</v>
      </c>
      <c r="EH55" s="168">
        <f>(((EE55+1)/(EF55+1))-1)</f>
        <v>0.04737091425864515</v>
      </c>
      <c r="EI55" s="169">
        <f>NORMSDIST(((EG55-EG$84)/EG$85))-0.5</f>
        <v>0.45286824067080433</v>
      </c>
      <c r="EJ55" s="170">
        <f>AVERAGE(EI55,ED55)</f>
        <v>-0.023563320557399903</v>
      </c>
      <c r="EL55" s="112">
        <f>AVERAGE(EG55,EB55,DV55,DQ55,DL55,DG55,DB55,CW55,CQ55,CL55,CF55,CA55,BV55,BQ55,BL55,BF55,BA55,AV55,AQ55,AL55,AF55,AA55,V55,P55,K55,F55)</f>
        <v>-1426.6538461538462</v>
      </c>
      <c r="EM55" s="175">
        <f>AVERAGE(EH55,EC55,DW55,DR55,DM55,DH55,DC55,CX55,CR55,CM55,CG55,CB55,BW55,BR55,BM55,BG55,BB55,AW55,AR55,AM55,AG55,AB55,W55,Q55,L55,G55)</f>
        <v>-0.050601343410493056</v>
      </c>
      <c r="EN55" s="176">
        <f>AVERAGE(EI55,ED55,DX55,DS55,DN55,DI55,DD55,CY55,CS55,CH55,CC55,BX55,BS55,BN55,BH55,BC55,AX55,AS55,AN55,AH55,AC55,X55,R55,M55,H55)</f>
        <v>-0.09248827684897223</v>
      </c>
      <c r="EO55" s="164" t="s">
        <v>25</v>
      </c>
      <c r="EP55" s="165"/>
    </row>
    <row r="56" spans="1:146" ht="12.75">
      <c r="A56">
        <v>5</v>
      </c>
      <c r="B56" s="164" t="s">
        <v>94</v>
      </c>
      <c r="C56" s="165"/>
      <c r="D56" s="128">
        <v>1</v>
      </c>
      <c r="E56" s="174">
        <v>1</v>
      </c>
      <c r="F56" s="167">
        <f>D56-E56</f>
        <v>0</v>
      </c>
      <c r="G56" s="168">
        <f>(((D56+1)/(E56+1))-1)</f>
        <v>0</v>
      </c>
      <c r="H56" s="169">
        <f>NORMSDIST(((F56-F$84)/F$85))-0.5</f>
        <v>-0.09316814211660407</v>
      </c>
      <c r="I56" s="128">
        <v>0</v>
      </c>
      <c r="J56" s="174">
        <v>0</v>
      </c>
      <c r="K56" s="167">
        <f>I56-J56</f>
        <v>0</v>
      </c>
      <c r="L56" s="168">
        <f>(((I56+1)/(J56+1))-1)</f>
        <v>0</v>
      </c>
      <c r="M56" s="169">
        <f>NORMSDIST(((K56-K$84)/K$85))-0.5</f>
        <v>-0.06672158101492293</v>
      </c>
      <c r="N56" s="128">
        <v>0</v>
      </c>
      <c r="O56" s="174">
        <v>0</v>
      </c>
      <c r="P56" s="167">
        <f>N56-O56</f>
        <v>0</v>
      </c>
      <c r="Q56" s="168">
        <f>(((N56+1)/(O56+1))-1)</f>
        <v>0</v>
      </c>
      <c r="R56" s="169">
        <f>NORMSDIST(((P56-P$84)/P$85))-0.5</f>
        <v>0.18307611478619734</v>
      </c>
      <c r="S56" s="170">
        <f>AVERAGE(R56,M56,H56)</f>
        <v>0.007728797218223449</v>
      </c>
      <c r="T56" s="128">
        <v>0</v>
      </c>
      <c r="U56" s="174">
        <v>0</v>
      </c>
      <c r="V56" s="167">
        <f>T56-U56</f>
        <v>0</v>
      </c>
      <c r="W56" s="168">
        <f>(((T56+1)/(U56+1))-1)</f>
        <v>0</v>
      </c>
      <c r="X56" s="169">
        <f>NORMSDIST(((V56-V$84)/V$85))-0.5</f>
        <v>-0.02899321146102507</v>
      </c>
      <c r="Y56" s="128">
        <v>0</v>
      </c>
      <c r="Z56" s="174">
        <v>0</v>
      </c>
      <c r="AA56" s="167">
        <f>Y56-Z56</f>
        <v>0</v>
      </c>
      <c r="AB56" s="168">
        <f>(((Y56+1)/(Z56+1))-1)</f>
        <v>0</v>
      </c>
      <c r="AC56" s="169">
        <f>NORMSDIST(((AA56-AA$84)/AA$85))-0.5</f>
        <v>-0.13419970552004928</v>
      </c>
      <c r="AD56" s="128">
        <v>0</v>
      </c>
      <c r="AE56" s="174">
        <v>0</v>
      </c>
      <c r="AF56" s="167">
        <f>AD56-AE56</f>
        <v>0</v>
      </c>
      <c r="AG56" s="168">
        <f>(((AD56+1)/(AE56+1))-1)</f>
        <v>0</v>
      </c>
      <c r="AH56" s="169">
        <f>NORMSDIST(((AF56-AF$84)/AF$85))-0.5</f>
        <v>-0.13419970552004928</v>
      </c>
      <c r="AI56" s="170">
        <f>AVERAGE(AH56,AC56,X56)</f>
        <v>-0.09913087416704121</v>
      </c>
      <c r="AJ56" s="128">
        <v>0</v>
      </c>
      <c r="AK56" s="174">
        <v>0</v>
      </c>
      <c r="AL56" s="167">
        <f>AJ56-AK56</f>
        <v>0</v>
      </c>
      <c r="AM56" s="168">
        <f>(((AJ56+1)/(AK56+1))-1)</f>
        <v>0</v>
      </c>
      <c r="AN56" s="169">
        <f>NORMSDIST(((AL56-AL$84)/AL$85))-0.5</f>
        <v>0</v>
      </c>
      <c r="AO56" s="128">
        <v>0</v>
      </c>
      <c r="AP56" s="174">
        <v>0</v>
      </c>
      <c r="AQ56" s="167">
        <f>AO56-AP56</f>
        <v>0</v>
      </c>
      <c r="AR56" s="168">
        <f>(((AO56+1)/(AP56+1))-1)</f>
        <v>0</v>
      </c>
      <c r="AS56" s="169">
        <f>NORMSDIST(((AQ56-AQ$84)/AQ$85))-0.5</f>
        <v>-0.16749722894898544</v>
      </c>
      <c r="AT56" s="128">
        <v>0</v>
      </c>
      <c r="AU56" s="174">
        <v>0</v>
      </c>
      <c r="AV56" s="167">
        <f>AT56-AU56</f>
        <v>0</v>
      </c>
      <c r="AW56" s="168">
        <f>(((AT56+1)/(AU56+1))-1)</f>
        <v>0</v>
      </c>
      <c r="AX56" s="169">
        <f>NORMSDIST(((AV56-AV$84)/AV$85))-0.5</f>
        <v>-0.0716076268096214</v>
      </c>
      <c r="AY56" s="128">
        <v>0</v>
      </c>
      <c r="AZ56" s="174">
        <v>0</v>
      </c>
      <c r="BA56" s="167">
        <f>AY56-AZ56</f>
        <v>0</v>
      </c>
      <c r="BB56" s="168">
        <f>(((AY56+1)/(AZ56+1))-1)</f>
        <v>0</v>
      </c>
      <c r="BC56" s="169">
        <f>NORMSDIST(((BA56-BA$84)/BA$85))-0.5</f>
        <v>-0.059314259259181545</v>
      </c>
      <c r="BD56" s="128">
        <v>0</v>
      </c>
      <c r="BE56" s="174">
        <v>0</v>
      </c>
      <c r="BF56" s="167">
        <f>BD56-BE56</f>
        <v>0</v>
      </c>
      <c r="BG56" s="168">
        <f>(((BD56+1)/(BE56+1))-1)</f>
        <v>0</v>
      </c>
      <c r="BH56" s="169">
        <f>NORMSDIST(((BF56-BF$84)/BF$85))-0.5</f>
        <v>0.06529146962938037</v>
      </c>
      <c r="BI56" s="170">
        <f>AVERAGE(BH56,BC56,AX56,AS56,AN56)</f>
        <v>-0.0466255290776816</v>
      </c>
      <c r="BJ56" s="128">
        <v>0</v>
      </c>
      <c r="BK56" s="174">
        <v>0</v>
      </c>
      <c r="BL56" s="167">
        <f>BJ56-BK56</f>
        <v>0</v>
      </c>
      <c r="BM56" s="168">
        <f>(((BJ56+1)/(BK56+1))-1)</f>
        <v>0</v>
      </c>
      <c r="BN56" s="169">
        <f>NORMSDIST(((BL56-BL$84)/BL$85))-0.5</f>
        <v>-0.045963722372012406</v>
      </c>
      <c r="BO56" s="128">
        <v>1</v>
      </c>
      <c r="BP56" s="174">
        <v>1</v>
      </c>
      <c r="BQ56" s="167">
        <f>BO56-BP56</f>
        <v>0</v>
      </c>
      <c r="BR56" s="168">
        <f>(((BO56+1)/(BP56+1))-1)</f>
        <v>0</v>
      </c>
      <c r="BS56" s="169">
        <f>NORMSDIST(((BQ56-BQ$84)/BQ$85))-0.5</f>
        <v>-0.06529146962938037</v>
      </c>
      <c r="BT56" s="128">
        <v>0</v>
      </c>
      <c r="BU56" s="174"/>
      <c r="BV56" s="167">
        <f>BT56-BU56</f>
        <v>0</v>
      </c>
      <c r="BW56" s="168">
        <f>(((BT56+1)/(BU56+1))-1)</f>
        <v>0</v>
      </c>
      <c r="BX56" s="169">
        <f>NORMSDIST(((BV56-BV$84)/BV$85))-0.5</f>
        <v>-0.08032352927732433</v>
      </c>
      <c r="BY56" s="128">
        <v>1</v>
      </c>
      <c r="BZ56" s="174">
        <v>1</v>
      </c>
      <c r="CA56" s="167">
        <f>BY56-BZ56</f>
        <v>0</v>
      </c>
      <c r="CB56" s="168">
        <f>(((BY56+1)/(BZ56+1))-1)</f>
        <v>0</v>
      </c>
      <c r="CC56" s="169">
        <f>NORMSDIST(((CA56-CA$84)/CA$85))-0.5</f>
        <v>-0.06529146962938037</v>
      </c>
      <c r="CD56" s="128">
        <v>1</v>
      </c>
      <c r="CE56" s="174">
        <v>1</v>
      </c>
      <c r="CF56" s="167">
        <f>CD56-CE56</f>
        <v>0</v>
      </c>
      <c r="CG56" s="168">
        <f>(((CD56+1)/(CE56+1))-1)</f>
        <v>0</v>
      </c>
      <c r="CH56" s="169">
        <f>NORMSDIST(((CF56-CF$84)/CF$85))-0.5</f>
        <v>-0.10463871990970536</v>
      </c>
      <c r="CI56" s="170">
        <f>AVERAGE(CH56,CC56,BX56,BS56,BN56)</f>
        <v>-0.07230178216356056</v>
      </c>
      <c r="CJ56" s="128">
        <v>1</v>
      </c>
      <c r="CK56" s="174">
        <v>1</v>
      </c>
      <c r="CL56" s="167">
        <f>CJ56-CK56</f>
        <v>0</v>
      </c>
      <c r="CM56" s="168">
        <f>(((CJ56+1)/(CK56+1))-1)</f>
        <v>0</v>
      </c>
      <c r="CN56" s="169" t="e">
        <f>NORMSDIST(((CL56-CL$84)/CL$85))-0.5</f>
        <v>#DIV/0!</v>
      </c>
      <c r="CO56" s="128">
        <v>0</v>
      </c>
      <c r="CP56" s="174">
        <v>0</v>
      </c>
      <c r="CQ56" s="167">
        <f>CO56-CP56</f>
        <v>0</v>
      </c>
      <c r="CR56" s="168">
        <f>(((CO56+0.01)/(CP56+0.01))-1)</f>
        <v>0</v>
      </c>
      <c r="CS56" s="169">
        <f>NORMSDIST(((CQ56-CQ$84)/CQ$85))-0.5</f>
        <v>-0.09034648986440424</v>
      </c>
      <c r="CT56" s="170">
        <f>AVERAGE(CS56)</f>
        <v>-0.09034648986440424</v>
      </c>
      <c r="CU56" s="128">
        <v>0</v>
      </c>
      <c r="CV56" s="174">
        <v>0</v>
      </c>
      <c r="CW56" s="167">
        <f>CU56-CV56</f>
        <v>0</v>
      </c>
      <c r="CX56" s="168">
        <f>(((CU56+1)/(CV56+1))-1)</f>
        <v>0</v>
      </c>
      <c r="CY56" s="169">
        <f>NORMSDIST(((CW56-CW$84)/CW$85))-0.5</f>
        <v>-0.06676307239891671</v>
      </c>
      <c r="CZ56" s="128">
        <v>0</v>
      </c>
      <c r="DA56" s="174">
        <v>0</v>
      </c>
      <c r="DB56" s="167">
        <f>CZ56-DA56</f>
        <v>0</v>
      </c>
      <c r="DC56" s="168">
        <f>(((CZ56+1)/(DA56+1))-1)</f>
        <v>0</v>
      </c>
      <c r="DD56" s="169">
        <f>NORMSDIST(((DB56-DB$84)/DB$85))-0.5</f>
        <v>-0.0530908735131177</v>
      </c>
      <c r="DE56" s="128">
        <v>0</v>
      </c>
      <c r="DF56" s="174">
        <v>0</v>
      </c>
      <c r="DG56" s="167">
        <f>DE56-DF56</f>
        <v>0</v>
      </c>
      <c r="DH56" s="168">
        <f>(((DE56+1)/(DF56+1))-1)</f>
        <v>0</v>
      </c>
      <c r="DI56" s="169">
        <f>NORMSDIST(((DG56-DG$84)/DG$85))-0.5</f>
        <v>-0.10929851091967663</v>
      </c>
      <c r="DJ56" s="128">
        <v>0</v>
      </c>
      <c r="DK56" s="174">
        <v>0</v>
      </c>
      <c r="DL56" s="167">
        <f>DJ56-DK56</f>
        <v>0</v>
      </c>
      <c r="DM56" s="168">
        <f>(((DJ56+1)/(DK56+1))-1)</f>
        <v>0</v>
      </c>
      <c r="DN56" s="169">
        <f>NORMSDIST(((DL56-DL$84)/DL$85))-0.5</f>
        <v>-0.05465649203645501</v>
      </c>
      <c r="DO56" s="128">
        <v>0</v>
      </c>
      <c r="DP56" s="174">
        <v>0</v>
      </c>
      <c r="DQ56" s="167">
        <f>DO56-DP56</f>
        <v>0</v>
      </c>
      <c r="DR56" s="168">
        <f>(((DO56+1)/(DP56+1))-1)</f>
        <v>0</v>
      </c>
      <c r="DS56" s="169">
        <f>NORMSDIST(((DQ56-DQ$84)/DQ$85))-0.5</f>
        <v>0.00019819923204855705</v>
      </c>
      <c r="DT56" s="128">
        <v>0</v>
      </c>
      <c r="DU56" s="174">
        <v>0</v>
      </c>
      <c r="DV56" s="167">
        <f>DT56-DU56</f>
        <v>0</v>
      </c>
      <c r="DW56" s="168">
        <f>(((DT56+1)/(DU56+1))-1)</f>
        <v>0</v>
      </c>
      <c r="DX56" s="169">
        <f>NORMSDIST(((DV56-DV$84)/DV$85))-0.5</f>
        <v>-0.093772295626533</v>
      </c>
      <c r="DY56" s="170">
        <f>AVERAGE(DX56,DS56,DN56,DI56,DD56,CY56)</f>
        <v>-0.06289717421044175</v>
      </c>
      <c r="DZ56" s="128">
        <v>5200</v>
      </c>
      <c r="EA56" s="174">
        <v>5200</v>
      </c>
      <c r="EB56" s="167">
        <f>DZ56-EA56</f>
        <v>0</v>
      </c>
      <c r="EC56" s="168">
        <f>(((DZ56+1)/(EA56+1))-1)</f>
        <v>0</v>
      </c>
      <c r="ED56" s="169">
        <f>NORMSDIST(((EB56-EB$84)/EB$85))-0.5</f>
        <v>0.148078349569143</v>
      </c>
      <c r="EE56" s="171">
        <v>0</v>
      </c>
      <c r="EF56" s="174">
        <v>0</v>
      </c>
      <c r="EG56" s="167">
        <f>EE56-EF56</f>
        <v>0</v>
      </c>
      <c r="EH56" s="168">
        <f>(((EE56+1)/(EF56+1))-1)</f>
        <v>0</v>
      </c>
      <c r="EI56" s="169">
        <f>NORMSDIST(((EG56-EG$84)/EG$85))-0.5</f>
        <v>-0.04421326061644004</v>
      </c>
      <c r="EJ56" s="170">
        <f>AVERAGE(EI56,ED56)</f>
        <v>0.05193254447635148</v>
      </c>
      <c r="EL56" s="112">
        <f>AVERAGE(EG56,EB56,DV56,DQ56,DL56,DG56,DB56,CW56,CQ56,CL56,CF56,CA56,BV56,BQ56,BL56,BF56,BA56,AV56,AQ56,AL56,AF56,AA56,V56,P56,K56,F56)</f>
        <v>0</v>
      </c>
      <c r="EM56" s="175">
        <f>AVERAGE(EH56,EC56,DW56,DR56,DM56,DH56,DC56,CX56,CR56,CM56,CG56,CB56,BW56,BR56,BM56,BG56,BB56,AW56,AR56,AM56,AG56,AB56,W56,Q56,L56,G56)</f>
        <v>0</v>
      </c>
      <c r="EN56" s="176">
        <f>AVERAGE(EI56,ED56,DX56,DS56,DN56,DI56,DD56,CY56,CS56,CH56,CC56,BX56,BS56,BN56,BH56,BC56,AX56,AS56,AN56,AH56,AC56,X56,R56,M56,H56)</f>
        <v>-0.04930828932908063</v>
      </c>
      <c r="EO56" s="164" t="s">
        <v>94</v>
      </c>
      <c r="EP56" s="165"/>
    </row>
    <row r="57" spans="1:146" ht="12.75">
      <c r="A57">
        <v>6</v>
      </c>
      <c r="B57" s="164" t="s">
        <v>92</v>
      </c>
      <c r="C57" s="165"/>
      <c r="D57" s="128">
        <v>0</v>
      </c>
      <c r="E57" s="174">
        <v>0</v>
      </c>
      <c r="F57" s="167">
        <f>D57-E57</f>
        <v>0</v>
      </c>
      <c r="G57" s="168">
        <f>(((D57+1)/(E57+1))-1)</f>
        <v>0</v>
      </c>
      <c r="H57" s="169">
        <f>NORMSDIST(((F57-F$84)/F$85))-0.5</f>
        <v>-0.09316814211660407</v>
      </c>
      <c r="I57" s="128">
        <v>0</v>
      </c>
      <c r="J57" s="174">
        <v>0</v>
      </c>
      <c r="K57" s="167">
        <f>I57-J57</f>
        <v>0</v>
      </c>
      <c r="L57" s="168">
        <f>(((I57+1)/(J57+1))-1)</f>
        <v>0</v>
      </c>
      <c r="M57" s="169">
        <f>NORMSDIST(((K57-K$84)/K$85))-0.5</f>
        <v>-0.06672158101492293</v>
      </c>
      <c r="N57" s="128">
        <v>0</v>
      </c>
      <c r="O57" s="174">
        <v>1</v>
      </c>
      <c r="P57" s="167">
        <f>N57-O57</f>
        <v>-1</v>
      </c>
      <c r="Q57" s="168">
        <f>(((N57+1)/(O57+1))-1)</f>
        <v>-0.5</v>
      </c>
      <c r="R57" s="169">
        <f>NORMSDIST(((P57-P$84)/P$85))-0.5</f>
        <v>0.06416356890772978</v>
      </c>
      <c r="S57" s="170">
        <f>AVERAGE(R57,M57,H57)</f>
        <v>-0.03190871807459907</v>
      </c>
      <c r="T57" s="128">
        <v>0</v>
      </c>
      <c r="U57" s="174">
        <v>0</v>
      </c>
      <c r="V57" s="167">
        <f>T57-U57</f>
        <v>0</v>
      </c>
      <c r="W57" s="168">
        <f>(((T57+1)/(U57+1))-1)</f>
        <v>0</v>
      </c>
      <c r="X57" s="169">
        <f>NORMSDIST(((V57-V$84)/V$85))-0.5</f>
        <v>-0.02899321146102507</v>
      </c>
      <c r="Y57" s="128">
        <v>1</v>
      </c>
      <c r="Z57" s="174">
        <v>0</v>
      </c>
      <c r="AA57" s="167">
        <f>Y57-Z57</f>
        <v>1</v>
      </c>
      <c r="AB57" s="168">
        <f>(((Y57+1)/(Z57+1))-1)</f>
        <v>1</v>
      </c>
      <c r="AC57" s="169">
        <f>NORMSDIST(((AA57-AA$84)/AA$85))-0.5</f>
        <v>0.4982242675961469</v>
      </c>
      <c r="AD57" s="128">
        <v>3</v>
      </c>
      <c r="AE57" s="174">
        <v>0</v>
      </c>
      <c r="AF57" s="167">
        <f>AD57-AE57</f>
        <v>3</v>
      </c>
      <c r="AG57" s="168">
        <f>(((AD57+1)/(AE57+1))-1)</f>
        <v>3</v>
      </c>
      <c r="AH57" s="169">
        <f>NORMSDIST(((AF57-AF$84)/AF$85))-0.5</f>
        <v>0.23713731889831824</v>
      </c>
      <c r="AI57" s="170">
        <f>AVERAGE(AH57,AC57,X57)</f>
        <v>0.23545612501114668</v>
      </c>
      <c r="AJ57" s="128">
        <v>0</v>
      </c>
      <c r="AK57" s="174">
        <v>0</v>
      </c>
      <c r="AL57" s="167">
        <f>AJ57-AK57</f>
        <v>0</v>
      </c>
      <c r="AM57" s="168">
        <f>(((AJ57+1)/(AK57+1))-1)</f>
        <v>0</v>
      </c>
      <c r="AN57" s="169">
        <f>NORMSDIST(((AL57-AL$84)/AL$85))-0.5</f>
        <v>0</v>
      </c>
      <c r="AO57" s="128">
        <v>1</v>
      </c>
      <c r="AP57" s="174">
        <v>1</v>
      </c>
      <c r="AQ57" s="167">
        <f>AO57-AP57</f>
        <v>0</v>
      </c>
      <c r="AR57" s="168">
        <f>(((AO57+1)/(AP57+1))-1)</f>
        <v>0</v>
      </c>
      <c r="AS57" s="169">
        <f>NORMSDIST(((AQ57-AQ$84)/AQ$85))-0.5</f>
        <v>-0.16749722894898544</v>
      </c>
      <c r="AT57" s="128">
        <v>0</v>
      </c>
      <c r="AU57" s="174"/>
      <c r="AV57" s="167">
        <f>AT57-AU57</f>
        <v>0</v>
      </c>
      <c r="AW57" s="168">
        <f>(((AT57+1)/(AU57+1))-1)</f>
        <v>0</v>
      </c>
      <c r="AX57" s="169">
        <f>NORMSDIST(((AV57-AV$84)/AV$85))-0.5</f>
        <v>-0.0716076268096214</v>
      </c>
      <c r="AY57" s="128">
        <v>0</v>
      </c>
      <c r="AZ57" s="174"/>
      <c r="BA57" s="167">
        <f>AY57-AZ57</f>
        <v>0</v>
      </c>
      <c r="BB57" s="168">
        <f>(((AY57+1)/(AZ57+1))-1)</f>
        <v>0</v>
      </c>
      <c r="BC57" s="169">
        <f>NORMSDIST(((BA57-BA$84)/BA$85))-0.5</f>
        <v>-0.059314259259181545</v>
      </c>
      <c r="BD57" s="128">
        <v>0</v>
      </c>
      <c r="BE57" s="174">
        <v>0</v>
      </c>
      <c r="BF57" s="167">
        <f>BD57-BE57</f>
        <v>0</v>
      </c>
      <c r="BG57" s="168">
        <f>(((BD57+1)/(BE57+1))-1)</f>
        <v>0</v>
      </c>
      <c r="BH57" s="169">
        <f>NORMSDIST(((BF57-BF$84)/BF$85))-0.5</f>
        <v>0.06529146962938037</v>
      </c>
      <c r="BI57" s="170">
        <f>AVERAGE(BH57,BC57,AX57,AS57,AN57)</f>
        <v>-0.0466255290776816</v>
      </c>
      <c r="BJ57" s="128">
        <v>0</v>
      </c>
      <c r="BK57" s="174">
        <v>0</v>
      </c>
      <c r="BL57" s="167">
        <f>BJ57-BK57</f>
        <v>0</v>
      </c>
      <c r="BM57" s="168">
        <f>(((BJ57+1)/(BK57+1))-1)</f>
        <v>0</v>
      </c>
      <c r="BN57" s="169">
        <f>NORMSDIST(((BL57-BL$84)/BL$85))-0.5</f>
        <v>-0.045963722372012406</v>
      </c>
      <c r="BO57" s="128">
        <v>1</v>
      </c>
      <c r="BP57" s="174">
        <v>1</v>
      </c>
      <c r="BQ57" s="167">
        <f>BO57-BP57</f>
        <v>0</v>
      </c>
      <c r="BR57" s="168">
        <f>(((BO57+1)/(BP57+1))-1)</f>
        <v>0</v>
      </c>
      <c r="BS57" s="169">
        <f>NORMSDIST(((BQ57-BQ$84)/BQ$85))-0.5</f>
        <v>-0.06529146962938037</v>
      </c>
      <c r="BT57" s="128">
        <v>1</v>
      </c>
      <c r="BU57" s="174">
        <v>1</v>
      </c>
      <c r="BV57" s="167">
        <f>BT57-BU57</f>
        <v>0</v>
      </c>
      <c r="BW57" s="168">
        <f>(((BT57+1)/(BU57+1))-1)</f>
        <v>0</v>
      </c>
      <c r="BX57" s="169">
        <f>NORMSDIST(((BV57-BV$84)/BV$85))-0.5</f>
        <v>-0.08032352927732433</v>
      </c>
      <c r="BY57" s="128">
        <v>0</v>
      </c>
      <c r="BZ57" s="174">
        <v>0</v>
      </c>
      <c r="CA57" s="167">
        <f>BY57-BZ57</f>
        <v>0</v>
      </c>
      <c r="CB57" s="168">
        <f>(((BY57+1)/(BZ57+1))-1)</f>
        <v>0</v>
      </c>
      <c r="CC57" s="169">
        <f>NORMSDIST(((CA57-CA$84)/CA$85))-0.5</f>
        <v>-0.06529146962938037</v>
      </c>
      <c r="CD57" s="128">
        <v>1</v>
      </c>
      <c r="CE57" s="174">
        <v>1</v>
      </c>
      <c r="CF57" s="167">
        <f>CD57-CE57</f>
        <v>0</v>
      </c>
      <c r="CG57" s="168">
        <f>(((CD57+1)/(CE57+1))-1)</f>
        <v>0</v>
      </c>
      <c r="CH57" s="169">
        <f>NORMSDIST(((CF57-CF$84)/CF$85))-0.5</f>
        <v>-0.10463871990970536</v>
      </c>
      <c r="CI57" s="170">
        <f>AVERAGE(CH57,CC57,BX57,BS57,BN57)</f>
        <v>-0.07230178216356056</v>
      </c>
      <c r="CJ57" s="128">
        <v>1</v>
      </c>
      <c r="CK57" s="174">
        <v>1</v>
      </c>
      <c r="CL57" s="167">
        <f>CJ57-CK57</f>
        <v>0</v>
      </c>
      <c r="CM57" s="168">
        <f>(((CJ57+1)/(CK57+1))-1)</f>
        <v>0</v>
      </c>
      <c r="CN57" s="169" t="e">
        <f>NORMSDIST(((CL57-CL$84)/CL$85))-0.5</f>
        <v>#DIV/0!</v>
      </c>
      <c r="CO57" s="128">
        <v>0</v>
      </c>
      <c r="CP57" s="174">
        <v>0</v>
      </c>
      <c r="CQ57" s="167">
        <f>CO57-CP57</f>
        <v>0</v>
      </c>
      <c r="CR57" s="168">
        <f>(((CO57+0.01)/(CP57+0.01))-1)</f>
        <v>0</v>
      </c>
      <c r="CS57" s="169">
        <f>NORMSDIST(((CQ57-CQ$84)/CQ$85))-0.5</f>
        <v>-0.09034648986440424</v>
      </c>
      <c r="CT57" s="170">
        <f>AVERAGE(CS57)</f>
        <v>-0.09034648986440424</v>
      </c>
      <c r="CU57" s="128">
        <v>0</v>
      </c>
      <c r="CV57" s="174">
        <v>0</v>
      </c>
      <c r="CW57" s="167">
        <f>CU57-CV57</f>
        <v>0</v>
      </c>
      <c r="CX57" s="168">
        <f>(((CU57+1)/(CV57+1))-1)</f>
        <v>0</v>
      </c>
      <c r="CY57" s="169">
        <f>NORMSDIST(((CW57-CW$84)/CW$85))-0.5</f>
        <v>-0.06676307239891671</v>
      </c>
      <c r="CZ57" s="128">
        <v>0</v>
      </c>
      <c r="DA57" s="174">
        <v>0</v>
      </c>
      <c r="DB57" s="167">
        <f>CZ57-DA57</f>
        <v>0</v>
      </c>
      <c r="DC57" s="168">
        <f>(((CZ57+1)/(DA57+1))-1)</f>
        <v>0</v>
      </c>
      <c r="DD57" s="169">
        <f>NORMSDIST(((DB57-DB$84)/DB$85))-0.5</f>
        <v>-0.0530908735131177</v>
      </c>
      <c r="DE57" s="128">
        <v>0</v>
      </c>
      <c r="DF57" s="174">
        <v>0</v>
      </c>
      <c r="DG57" s="167">
        <f>DE57-DF57</f>
        <v>0</v>
      </c>
      <c r="DH57" s="168">
        <f>(((DE57+1)/(DF57+1))-1)</f>
        <v>0</v>
      </c>
      <c r="DI57" s="169">
        <f>NORMSDIST(((DG57-DG$84)/DG$85))-0.5</f>
        <v>-0.10929851091967663</v>
      </c>
      <c r="DJ57" s="128">
        <v>0</v>
      </c>
      <c r="DK57" s="174">
        <v>0</v>
      </c>
      <c r="DL57" s="167">
        <f>DJ57-DK57</f>
        <v>0</v>
      </c>
      <c r="DM57" s="168">
        <f>(((DJ57+1)/(DK57+1))-1)</f>
        <v>0</v>
      </c>
      <c r="DN57" s="169">
        <f>NORMSDIST(((DL57-DL$84)/DL$85))-0.5</f>
        <v>-0.05465649203645501</v>
      </c>
      <c r="DO57" s="128">
        <v>0</v>
      </c>
      <c r="DP57" s="174">
        <v>0</v>
      </c>
      <c r="DQ57" s="167">
        <f>DO57-DP57</f>
        <v>0</v>
      </c>
      <c r="DR57" s="168">
        <f>(((DO57+1)/(DP57+1))-1)</f>
        <v>0</v>
      </c>
      <c r="DS57" s="169">
        <f>NORMSDIST(((DQ57-DQ$84)/DQ$85))-0.5</f>
        <v>0.00019819923204855705</v>
      </c>
      <c r="DT57" s="128">
        <v>0</v>
      </c>
      <c r="DU57" s="174">
        <v>0</v>
      </c>
      <c r="DV57" s="167">
        <f>DT57-DU57</f>
        <v>0</v>
      </c>
      <c r="DW57" s="168">
        <f>(((DT57+1)/(DU57+1))-1)</f>
        <v>0</v>
      </c>
      <c r="DX57" s="169">
        <f>NORMSDIST(((DV57-DV$84)/DV$85))-0.5</f>
        <v>-0.093772295626533</v>
      </c>
      <c r="DY57" s="170">
        <f>AVERAGE(DX57,DS57,DN57,DI57,DD57,CY57)</f>
        <v>-0.06289717421044175</v>
      </c>
      <c r="DZ57" s="128">
        <v>13835</v>
      </c>
      <c r="EA57" s="174">
        <v>13303</v>
      </c>
      <c r="EB57" s="167">
        <f>DZ57-EA57</f>
        <v>532</v>
      </c>
      <c r="EC57" s="168">
        <f>(((DZ57+1)/(EA57+1))-1)</f>
        <v>0.039987973541791844</v>
      </c>
      <c r="ED57" s="169">
        <f>NORMSDIST(((EB57-EB$84)/EB$85))-0.5</f>
        <v>0.17297785396116838</v>
      </c>
      <c r="EE57" s="171">
        <v>0</v>
      </c>
      <c r="EF57" s="174">
        <v>0</v>
      </c>
      <c r="EG57" s="167">
        <f>EE57-EF57</f>
        <v>0</v>
      </c>
      <c r="EH57" s="168">
        <f>(((EE57+1)/(EF57+1))-1)</f>
        <v>0</v>
      </c>
      <c r="EI57" s="169">
        <f>NORMSDIST(((EG57-EG$84)/EG$85))-0.5</f>
        <v>-0.04421326061644004</v>
      </c>
      <c r="EJ57" s="170">
        <f>AVERAGE(EI57,ED57)</f>
        <v>0.06438229667236417</v>
      </c>
      <c r="EL57" s="112">
        <f>AVERAGE(EG57,EB57,DV57,DQ57,DL57,DG57,DB57,CW57,CQ57,CL57,CF57,CA57,BV57,BQ57,BL57,BF57,BA57,AV57,AQ57,AL57,AF57,AA57,V57,P57,K57,F57)</f>
        <v>20.576923076923077</v>
      </c>
      <c r="EM57" s="175">
        <f>AVERAGE(EH57,EC57,DW57,DR57,DM57,DH57,DC57,CX57,CR57,CM57,CG57,CB57,BW57,BR57,BM57,BG57,BB57,AW57,AR57,AM57,AG57,AB57,W57,Q57,L57,G57)</f>
        <v>0.13615338359776125</v>
      </c>
      <c r="EN57" s="176">
        <f>AVERAGE(EI57,ED57,DX57,DS57,DN57,DI57,DD57,CY57,CS57,CH57,CC57,BX57,BS57,BN57,BH57,BC57,AX57,AS57,AN57,AH57,AC57,X57,R57,M57,H57)</f>
        <v>-0.012918371087155777</v>
      </c>
      <c r="EO57" s="164" t="s">
        <v>92</v>
      </c>
      <c r="EP57" s="165"/>
    </row>
    <row r="58" spans="1:146" ht="12.75">
      <c r="A58">
        <v>6</v>
      </c>
      <c r="B58" s="164" t="s">
        <v>57</v>
      </c>
      <c r="C58" s="165"/>
      <c r="D58" s="128">
        <v>0</v>
      </c>
      <c r="E58" s="174">
        <v>0</v>
      </c>
      <c r="F58" s="167">
        <f>D58-E58</f>
        <v>0</v>
      </c>
      <c r="G58" s="168">
        <f>(((D58+1)/(E58+1))-1)</f>
        <v>0</v>
      </c>
      <c r="H58" s="169">
        <f>NORMSDIST(((F58-F$84)/F$85))-0.5</f>
        <v>-0.09316814211660407</v>
      </c>
      <c r="I58" s="128">
        <v>0</v>
      </c>
      <c r="J58" s="174">
        <v>0</v>
      </c>
      <c r="K58" s="167">
        <f>I58-J58</f>
        <v>0</v>
      </c>
      <c r="L58" s="168">
        <f>(((I58+1)/(J58+1))-1)</f>
        <v>0</v>
      </c>
      <c r="M58" s="169">
        <f>NORMSDIST(((K58-K$84)/K$85))-0.5</f>
        <v>-0.06672158101492293</v>
      </c>
      <c r="N58" s="128">
        <v>0</v>
      </c>
      <c r="O58" s="174">
        <v>0</v>
      </c>
      <c r="P58" s="167">
        <f>N58-O58</f>
        <v>0</v>
      </c>
      <c r="Q58" s="168">
        <f>(((N58+1)/(O58+1))-1)</f>
        <v>0</v>
      </c>
      <c r="R58" s="169">
        <f>NORMSDIST(((P58-P$84)/P$85))-0.5</f>
        <v>0.18307611478619734</v>
      </c>
      <c r="S58" s="170">
        <f>AVERAGE(R58,M58,H58)</f>
        <v>0.007728797218223449</v>
      </c>
      <c r="T58" s="128">
        <v>0</v>
      </c>
      <c r="U58" s="174">
        <v>0</v>
      </c>
      <c r="V58" s="167">
        <f>T58-U58</f>
        <v>0</v>
      </c>
      <c r="W58" s="168">
        <f>(((T58+1)/(U58+1))-1)</f>
        <v>0</v>
      </c>
      <c r="X58" s="169">
        <f>NORMSDIST(((V58-V$84)/V$85))-0.5</f>
        <v>-0.02899321146102507</v>
      </c>
      <c r="Y58" s="128">
        <v>0</v>
      </c>
      <c r="Z58" s="174">
        <v>0</v>
      </c>
      <c r="AA58" s="167">
        <f>Y58-Z58</f>
        <v>0</v>
      </c>
      <c r="AB58" s="168">
        <f>(((Y58+1)/(Z58+1))-1)</f>
        <v>0</v>
      </c>
      <c r="AC58" s="169">
        <f>NORMSDIST(((AA58-AA$84)/AA$85))-0.5</f>
        <v>-0.13419970552004928</v>
      </c>
      <c r="AD58" s="128">
        <v>0</v>
      </c>
      <c r="AE58" s="174">
        <v>0</v>
      </c>
      <c r="AF58" s="167">
        <f>AD58-AE58</f>
        <v>0</v>
      </c>
      <c r="AG58" s="168">
        <f>(((AD58+1)/(AE58+1))-1)</f>
        <v>0</v>
      </c>
      <c r="AH58" s="169">
        <f>NORMSDIST(((AF58-AF$84)/AF$85))-0.5</f>
        <v>-0.13419970552004928</v>
      </c>
      <c r="AI58" s="170">
        <f>AVERAGE(AH58,AC58,X58)</f>
        <v>-0.09913087416704121</v>
      </c>
      <c r="AJ58" s="128">
        <v>0</v>
      </c>
      <c r="AK58" s="174">
        <v>0</v>
      </c>
      <c r="AL58" s="167">
        <f>AJ58-AK58</f>
        <v>0</v>
      </c>
      <c r="AM58" s="168">
        <f>(((AJ58+1)/(AK58+1))-1)</f>
        <v>0</v>
      </c>
      <c r="AN58" s="169">
        <f>NORMSDIST(((AL58-AL$84)/AL$85))-0.5</f>
        <v>0</v>
      </c>
      <c r="AO58" s="128">
        <v>0</v>
      </c>
      <c r="AP58" s="174">
        <v>0</v>
      </c>
      <c r="AQ58" s="167">
        <f>AO58-AP58</f>
        <v>0</v>
      </c>
      <c r="AR58" s="168">
        <f>(((AO58+1)/(AP58+1))-1)</f>
        <v>0</v>
      </c>
      <c r="AS58" s="169">
        <f>NORMSDIST(((AQ58-AQ$84)/AQ$85))-0.5</f>
        <v>-0.16749722894898544</v>
      </c>
      <c r="AT58" s="128">
        <v>0</v>
      </c>
      <c r="AU58" s="174">
        <v>0</v>
      </c>
      <c r="AV58" s="167">
        <f>AT58-AU58</f>
        <v>0</v>
      </c>
      <c r="AW58" s="168">
        <f>(((AT58+1)/(AU58+1))-1)</f>
        <v>0</v>
      </c>
      <c r="AX58" s="169">
        <f>NORMSDIST(((AV58-AV$84)/AV$85))-0.5</f>
        <v>-0.0716076268096214</v>
      </c>
      <c r="AY58" s="128">
        <v>0</v>
      </c>
      <c r="AZ58" s="174">
        <v>0</v>
      </c>
      <c r="BA58" s="167">
        <f>AY58-AZ58</f>
        <v>0</v>
      </c>
      <c r="BB58" s="168">
        <f>(((AY58+1)/(AZ58+1))-1)</f>
        <v>0</v>
      </c>
      <c r="BC58" s="169">
        <f>NORMSDIST(((BA58-BA$84)/BA$85))-0.5</f>
        <v>-0.059314259259181545</v>
      </c>
      <c r="BD58" s="128">
        <v>0</v>
      </c>
      <c r="BE58" s="174">
        <v>0</v>
      </c>
      <c r="BF58" s="167">
        <f>BD58-BE58</f>
        <v>0</v>
      </c>
      <c r="BG58" s="168">
        <f>(((BD58+1)/(BE58+1))-1)</f>
        <v>0</v>
      </c>
      <c r="BH58" s="169">
        <f>NORMSDIST(((BF58-BF$84)/BF$85))-0.5</f>
        <v>0.06529146962938037</v>
      </c>
      <c r="BI58" s="170">
        <f>AVERAGE(BH58,BC58,AX58,AS58,AN58)</f>
        <v>-0.0466255290776816</v>
      </c>
      <c r="BJ58" s="128">
        <v>0</v>
      </c>
      <c r="BK58" s="174">
        <v>0</v>
      </c>
      <c r="BL58" s="167">
        <f>BJ58-BK58</f>
        <v>0</v>
      </c>
      <c r="BM58" s="168">
        <f>(((BJ58+1)/(BK58+1))-1)</f>
        <v>0</v>
      </c>
      <c r="BN58" s="169">
        <f>NORMSDIST(((BL58-BL$84)/BL$85))-0.5</f>
        <v>-0.045963722372012406</v>
      </c>
      <c r="BO58" s="128">
        <v>1</v>
      </c>
      <c r="BP58" s="174">
        <v>1</v>
      </c>
      <c r="BQ58" s="167">
        <f>BO58-BP58</f>
        <v>0</v>
      </c>
      <c r="BR58" s="168">
        <f>(((BO58+1)/(BP58+1))-1)</f>
        <v>0</v>
      </c>
      <c r="BS58" s="169">
        <f>NORMSDIST(((BQ58-BQ$84)/BQ$85))-0.5</f>
        <v>-0.06529146962938037</v>
      </c>
      <c r="BT58" s="128">
        <v>0</v>
      </c>
      <c r="BU58" s="174"/>
      <c r="BV58" s="167">
        <f>BT58-BU58</f>
        <v>0</v>
      </c>
      <c r="BW58" s="168">
        <f>(((BT58+1)/(BU58+1))-1)</f>
        <v>0</v>
      </c>
      <c r="BX58" s="169">
        <f>NORMSDIST(((BV58-BV$84)/BV$85))-0.5</f>
        <v>-0.08032352927732433</v>
      </c>
      <c r="BY58" s="128">
        <v>0</v>
      </c>
      <c r="BZ58" s="174">
        <v>0</v>
      </c>
      <c r="CA58" s="167">
        <f>BY58-BZ58</f>
        <v>0</v>
      </c>
      <c r="CB58" s="168">
        <f>(((BY58+1)/(BZ58+1))-1)</f>
        <v>0</v>
      </c>
      <c r="CC58" s="169">
        <f>NORMSDIST(((CA58-CA$84)/CA$85))-0.5</f>
        <v>-0.06529146962938037</v>
      </c>
      <c r="CD58" s="128">
        <v>0</v>
      </c>
      <c r="CE58" s="174">
        <v>0</v>
      </c>
      <c r="CF58" s="167">
        <f>CD58-CE58</f>
        <v>0</v>
      </c>
      <c r="CG58" s="168">
        <f>(((CD58+1)/(CE58+1))-1)</f>
        <v>0</v>
      </c>
      <c r="CH58" s="169">
        <f>NORMSDIST(((CF58-CF$84)/CF$85))-0.5</f>
        <v>-0.10463871990970536</v>
      </c>
      <c r="CI58" s="170">
        <f>AVERAGE(CH58,CC58,BX58,BS58,BN58)</f>
        <v>-0.07230178216356056</v>
      </c>
      <c r="CJ58" s="128">
        <v>0</v>
      </c>
      <c r="CK58" s="174">
        <v>0</v>
      </c>
      <c r="CL58" s="167">
        <f>CJ58-CK58</f>
        <v>0</v>
      </c>
      <c r="CM58" s="168">
        <f>(((CJ58+1)/(CK58+1))-1)</f>
        <v>0</v>
      </c>
      <c r="CN58" s="169" t="e">
        <f>NORMSDIST(((CL58-CL$84)/CL$85))-0.5</f>
        <v>#DIV/0!</v>
      </c>
      <c r="CO58" s="128">
        <v>0</v>
      </c>
      <c r="CP58" s="174">
        <v>0</v>
      </c>
      <c r="CQ58" s="167">
        <f>CO58-CP58</f>
        <v>0</v>
      </c>
      <c r="CR58" s="168">
        <f>(((CO58+0.01)/(CP58+0.01))-1)</f>
        <v>0</v>
      </c>
      <c r="CS58" s="169">
        <f>NORMSDIST(((CQ58-CQ$84)/CQ$85))-0.5</f>
        <v>-0.09034648986440424</v>
      </c>
      <c r="CT58" s="170">
        <f>AVERAGE(CS58)</f>
        <v>-0.09034648986440424</v>
      </c>
      <c r="CU58" s="128">
        <v>0</v>
      </c>
      <c r="CV58" s="174">
        <v>0</v>
      </c>
      <c r="CW58" s="167">
        <f>CU58-CV58</f>
        <v>0</v>
      </c>
      <c r="CX58" s="168">
        <f>(((CU58+1)/(CV58+1))-1)</f>
        <v>0</v>
      </c>
      <c r="CY58" s="169">
        <f>NORMSDIST(((CW58-CW$84)/CW$85))-0.5</f>
        <v>-0.06676307239891671</v>
      </c>
      <c r="CZ58" s="128">
        <v>0</v>
      </c>
      <c r="DA58" s="174">
        <v>0</v>
      </c>
      <c r="DB58" s="167">
        <f>CZ58-DA58</f>
        <v>0</v>
      </c>
      <c r="DC58" s="168">
        <f>(((CZ58+1)/(DA58+1))-1)</f>
        <v>0</v>
      </c>
      <c r="DD58" s="169">
        <f>NORMSDIST(((DB58-DB$84)/DB$85))-0.5</f>
        <v>-0.0530908735131177</v>
      </c>
      <c r="DE58" s="128">
        <v>0</v>
      </c>
      <c r="DF58" s="174">
        <v>0</v>
      </c>
      <c r="DG58" s="167">
        <f>DE58-DF58</f>
        <v>0</v>
      </c>
      <c r="DH58" s="168">
        <f>(((DE58+1)/(DF58+1))-1)</f>
        <v>0</v>
      </c>
      <c r="DI58" s="169">
        <f>NORMSDIST(((DG58-DG$84)/DG$85))-0.5</f>
        <v>-0.10929851091967663</v>
      </c>
      <c r="DJ58" s="128">
        <v>0</v>
      </c>
      <c r="DK58" s="174">
        <v>0</v>
      </c>
      <c r="DL58" s="167">
        <f>DJ58-DK58</f>
        <v>0</v>
      </c>
      <c r="DM58" s="168">
        <f>(((DJ58+1)/(DK58+1))-1)</f>
        <v>0</v>
      </c>
      <c r="DN58" s="169">
        <f>NORMSDIST(((DL58-DL$84)/DL$85))-0.5</f>
        <v>-0.05465649203645501</v>
      </c>
      <c r="DO58" s="128">
        <v>0</v>
      </c>
      <c r="DP58" s="174">
        <v>0</v>
      </c>
      <c r="DQ58" s="167">
        <f>DO58-DP58</f>
        <v>0</v>
      </c>
      <c r="DR58" s="168">
        <f>(((DO58+1)/(DP58+1))-1)</f>
        <v>0</v>
      </c>
      <c r="DS58" s="169">
        <f>NORMSDIST(((DQ58-DQ$84)/DQ$85))-0.5</f>
        <v>0.00019819923204855705</v>
      </c>
      <c r="DT58" s="128">
        <v>0</v>
      </c>
      <c r="DU58" s="174">
        <v>0</v>
      </c>
      <c r="DV58" s="167">
        <f>DT58-DU58</f>
        <v>0</v>
      </c>
      <c r="DW58" s="168">
        <f>(((DT58+1)/(DU58+1))-1)</f>
        <v>0</v>
      </c>
      <c r="DX58" s="169">
        <f>NORMSDIST(((DV58-DV$84)/DV$85))-0.5</f>
        <v>-0.093772295626533</v>
      </c>
      <c r="DY58" s="170">
        <f>AVERAGE(DX58,DS58,DN58,DI58,DD58,CY58)</f>
        <v>-0.06289717421044175</v>
      </c>
      <c r="DZ58" s="128">
        <v>5535</v>
      </c>
      <c r="EA58" s="174">
        <v>600</v>
      </c>
      <c r="EB58" s="167">
        <f>DZ58-EA58</f>
        <v>4935</v>
      </c>
      <c r="EC58" s="168">
        <f>(((DZ58+1)/(EA58+1))-1)</f>
        <v>8.211314475873545</v>
      </c>
      <c r="ED58" s="169">
        <f>NORMSDIST(((EB58-EB$84)/EB$85))-0.5</f>
        <v>0.3440039337526226</v>
      </c>
      <c r="EE58" s="171">
        <v>0</v>
      </c>
      <c r="EF58" s="174">
        <v>0</v>
      </c>
      <c r="EG58" s="167">
        <f>EE58-EF58</f>
        <v>0</v>
      </c>
      <c r="EH58" s="168">
        <f>(((EE58+1)/(EF58+1))-1)</f>
        <v>0</v>
      </c>
      <c r="EI58" s="169">
        <f>NORMSDIST(((EG58-EG$84)/EG$85))-0.5</f>
        <v>-0.04421326061644004</v>
      </c>
      <c r="EJ58" s="170">
        <f>AVERAGE(EI58,ED58)</f>
        <v>0.1498953365680913</v>
      </c>
      <c r="EL58" s="112">
        <f>AVERAGE(EG58,EB58,DV58,DQ58,DL58,DG58,DB58,CW58,CQ58,CL58,CF58,CA58,BV58,BQ58,BL58,BF58,BA58,AV58,AQ58,AL58,AF58,AA58,V58,P58,K58,F58)</f>
        <v>189.80769230769232</v>
      </c>
      <c r="EM58" s="175">
        <f>AVERAGE(EH58,EC58,DW58,DR58,DM58,DH58,DC58,CX58,CR58,CM58,CG58,CB58,BW58,BR58,BM58,BG58,BB58,AW58,AR58,AM58,AG58,AB58,W58,Q58,L58,G58)</f>
        <v>0.31581978753359785</v>
      </c>
      <c r="EN58" s="176">
        <f>AVERAGE(EI58,ED58,DX58,DS58,DN58,DI58,DD58,CY58,CS58,CH58,CC58,BX58,BS58,BN58,BH58,BC58,AX58,AS58,AN58,AH58,AC58,X58,R58,M58,H58)</f>
        <v>-0.04147126596174145</v>
      </c>
      <c r="EO58" s="164" t="s">
        <v>57</v>
      </c>
      <c r="EP58" s="165"/>
    </row>
    <row r="59" spans="1:146" ht="12.75">
      <c r="A59">
        <v>7</v>
      </c>
      <c r="B59" s="164" t="s">
        <v>67</v>
      </c>
      <c r="C59" s="165"/>
      <c r="D59" s="128">
        <v>1</v>
      </c>
      <c r="E59" s="174">
        <v>1</v>
      </c>
      <c r="F59" s="167">
        <f>D59-E59</f>
        <v>0</v>
      </c>
      <c r="G59" s="168">
        <f>(((D59+1)/(E59+1))-1)</f>
        <v>0</v>
      </c>
      <c r="H59" s="169">
        <f>NORMSDIST(((F59-F$84)/F$85))-0.5</f>
        <v>-0.09316814211660407</v>
      </c>
      <c r="I59" s="128">
        <v>0</v>
      </c>
      <c r="J59" s="174">
        <v>1</v>
      </c>
      <c r="K59" s="167">
        <f>I59-J59</f>
        <v>-1</v>
      </c>
      <c r="L59" s="168">
        <f>(((I59+1)/(J59+1))-1)</f>
        <v>-0.5</v>
      </c>
      <c r="M59" s="169">
        <f>NORMSDIST(((K59-K$84)/K$85))-0.5</f>
        <v>-0.2580800743032159</v>
      </c>
      <c r="N59" s="128">
        <v>0</v>
      </c>
      <c r="O59" s="174">
        <v>1</v>
      </c>
      <c r="P59" s="167">
        <f>N59-O59</f>
        <v>-1</v>
      </c>
      <c r="Q59" s="168">
        <f>(((N59+1)/(O59+1))-1)</f>
        <v>-0.5</v>
      </c>
      <c r="R59" s="169">
        <f>NORMSDIST(((P59-P$84)/P$85))-0.5</f>
        <v>0.06416356890772978</v>
      </c>
      <c r="S59" s="170">
        <f>AVERAGE(R59,M59,H59)</f>
        <v>-0.09569488250403006</v>
      </c>
      <c r="T59" s="128">
        <v>0</v>
      </c>
      <c r="U59" s="174">
        <v>0</v>
      </c>
      <c r="V59" s="167">
        <f>T59-U59</f>
        <v>0</v>
      </c>
      <c r="W59" s="168">
        <f>(((T59+1)/(U59+1))-1)</f>
        <v>0</v>
      </c>
      <c r="X59" s="169">
        <f>NORMSDIST(((V59-V$84)/V$85))-0.5</f>
        <v>-0.02899321146102507</v>
      </c>
      <c r="Y59" s="128">
        <v>0</v>
      </c>
      <c r="Z59" s="174">
        <v>0</v>
      </c>
      <c r="AA59" s="167">
        <f>Y59-Z59</f>
        <v>0</v>
      </c>
      <c r="AB59" s="168">
        <f>(((Y59+1)/(Z59+1))-1)</f>
        <v>0</v>
      </c>
      <c r="AC59" s="169">
        <f>NORMSDIST(((AA59-AA$84)/AA$85))-0.5</f>
        <v>-0.13419970552004928</v>
      </c>
      <c r="AD59" s="128">
        <v>0</v>
      </c>
      <c r="AE59" s="174">
        <v>0</v>
      </c>
      <c r="AF59" s="167">
        <f>AD59-AE59</f>
        <v>0</v>
      </c>
      <c r="AG59" s="168">
        <f>(((AD59+1)/(AE59+1))-1)</f>
        <v>0</v>
      </c>
      <c r="AH59" s="169">
        <f>NORMSDIST(((AF59-AF$84)/AF$85))-0.5</f>
        <v>-0.13419970552004928</v>
      </c>
      <c r="AI59" s="170">
        <f>AVERAGE(AH59,AC59,X59)</f>
        <v>-0.09913087416704121</v>
      </c>
      <c r="AJ59" s="128">
        <v>0</v>
      </c>
      <c r="AK59" s="174">
        <v>0</v>
      </c>
      <c r="AL59" s="167">
        <f>AJ59-AK59</f>
        <v>0</v>
      </c>
      <c r="AM59" s="168">
        <f>(((AJ59+1)/(AK59+1))-1)</f>
        <v>0</v>
      </c>
      <c r="AN59" s="169">
        <f>NORMSDIST(((AL59-AL$84)/AL$85))-0.5</f>
        <v>0</v>
      </c>
      <c r="AO59" s="128">
        <v>1</v>
      </c>
      <c r="AP59" s="174">
        <v>0</v>
      </c>
      <c r="AQ59" s="167">
        <f>AO59-AP59</f>
        <v>1</v>
      </c>
      <c r="AR59" s="168">
        <f>(((AO59+1)/(AP59+1))-1)</f>
        <v>1</v>
      </c>
      <c r="AS59" s="169">
        <f>NORMSDIST(((AQ59-AQ$84)/AQ$85))-0.5</f>
        <v>0.489539332331103</v>
      </c>
      <c r="AT59" s="128">
        <v>0</v>
      </c>
      <c r="AU59" s="174">
        <v>0</v>
      </c>
      <c r="AV59" s="167">
        <f>AT59-AU59</f>
        <v>0</v>
      </c>
      <c r="AW59" s="168">
        <f>(((AT59+1)/(AU59+1))-1)</f>
        <v>0</v>
      </c>
      <c r="AX59" s="169">
        <f>NORMSDIST(((AV59-AV$84)/AV$85))-0.5</f>
        <v>-0.0716076268096214</v>
      </c>
      <c r="AY59" s="128">
        <v>0</v>
      </c>
      <c r="AZ59" s="174">
        <v>0</v>
      </c>
      <c r="BA59" s="167">
        <f>AY59-AZ59</f>
        <v>0</v>
      </c>
      <c r="BB59" s="168">
        <f>(((AY59+1)/(AZ59+1))-1)</f>
        <v>0</v>
      </c>
      <c r="BC59" s="169">
        <f>NORMSDIST(((BA59-BA$84)/BA$85))-0.5</f>
        <v>-0.059314259259181545</v>
      </c>
      <c r="BD59" s="128">
        <v>0</v>
      </c>
      <c r="BE59" s="174">
        <v>0</v>
      </c>
      <c r="BF59" s="167">
        <f>BD59-BE59</f>
        <v>0</v>
      </c>
      <c r="BG59" s="168">
        <f>(((BD59+1)/(BE59+1))-1)</f>
        <v>0</v>
      </c>
      <c r="BH59" s="169">
        <f>NORMSDIST(((BF59-BF$84)/BF$85))-0.5</f>
        <v>0.06529146962938037</v>
      </c>
      <c r="BI59" s="170">
        <f>AVERAGE(BH59,BC59,AX59,AS59,AN59)</f>
        <v>0.0847817831783361</v>
      </c>
      <c r="BJ59" s="128">
        <v>0</v>
      </c>
      <c r="BK59" s="174">
        <v>0</v>
      </c>
      <c r="BL59" s="167">
        <f>BJ59-BK59</f>
        <v>0</v>
      </c>
      <c r="BM59" s="168">
        <f>(((BJ59+1)/(BK59+1))-1)</f>
        <v>0</v>
      </c>
      <c r="BN59" s="169">
        <f>NORMSDIST(((BL59-BL$84)/BL$85))-0.5</f>
        <v>-0.045963722372012406</v>
      </c>
      <c r="BO59" s="128">
        <v>1</v>
      </c>
      <c r="BP59" s="174">
        <v>1</v>
      </c>
      <c r="BQ59" s="167">
        <f>BO59-BP59</f>
        <v>0</v>
      </c>
      <c r="BR59" s="168">
        <f>(((BO59+1)/(BP59+1))-1)</f>
        <v>0</v>
      </c>
      <c r="BS59" s="169">
        <f>NORMSDIST(((BQ59-BQ$84)/BQ$85))-0.5</f>
        <v>-0.06529146962938037</v>
      </c>
      <c r="BT59" s="128">
        <v>1</v>
      </c>
      <c r="BU59" s="174">
        <v>1</v>
      </c>
      <c r="BV59" s="167">
        <f>BT59-BU59</f>
        <v>0</v>
      </c>
      <c r="BW59" s="168">
        <f>(((BT59+1)/(BU59+1))-1)</f>
        <v>0</v>
      </c>
      <c r="BX59" s="169">
        <f>NORMSDIST(((BV59-BV$84)/BV$85))-0.5</f>
        <v>-0.08032352927732433</v>
      </c>
      <c r="BY59" s="128">
        <v>0</v>
      </c>
      <c r="BZ59" s="174">
        <v>0</v>
      </c>
      <c r="CA59" s="167">
        <f>BY59-BZ59</f>
        <v>0</v>
      </c>
      <c r="CB59" s="168">
        <f>(((BY59+1)/(BZ59+1))-1)</f>
        <v>0</v>
      </c>
      <c r="CC59" s="169">
        <f>NORMSDIST(((CA59-CA$84)/CA$85))-0.5</f>
        <v>-0.06529146962938037</v>
      </c>
      <c r="CD59" s="128">
        <v>1</v>
      </c>
      <c r="CE59" s="174">
        <v>1</v>
      </c>
      <c r="CF59" s="167">
        <f>CD59-CE59</f>
        <v>0</v>
      </c>
      <c r="CG59" s="168">
        <f>(((CD59+1)/(CE59+1))-1)</f>
        <v>0</v>
      </c>
      <c r="CH59" s="169">
        <f>NORMSDIST(((CF59-CF$84)/CF$85))-0.5</f>
        <v>-0.10463871990970536</v>
      </c>
      <c r="CI59" s="170">
        <f>AVERAGE(CH59,CC59,BX59,BS59,BN59)</f>
        <v>-0.07230178216356056</v>
      </c>
      <c r="CJ59" s="128">
        <v>1</v>
      </c>
      <c r="CK59" s="174">
        <v>1</v>
      </c>
      <c r="CL59" s="167">
        <f>CJ59-CK59</f>
        <v>0</v>
      </c>
      <c r="CM59" s="168">
        <f>(((CJ59+1)/(CK59+1))-1)</f>
        <v>0</v>
      </c>
      <c r="CN59" s="169" t="e">
        <f>NORMSDIST(((CL59-CL$84)/CL$85))-0.5</f>
        <v>#DIV/0!</v>
      </c>
      <c r="CO59" s="128">
        <v>0</v>
      </c>
      <c r="CP59" s="174">
        <v>0</v>
      </c>
      <c r="CQ59" s="167">
        <f>CO59-CP59</f>
        <v>0</v>
      </c>
      <c r="CR59" s="168">
        <f>(((CO59+0.01)/(CP59+0.01))-1)</f>
        <v>0</v>
      </c>
      <c r="CS59" s="169">
        <f>NORMSDIST(((CQ59-CQ$84)/CQ$85))-0.5</f>
        <v>-0.09034648986440424</v>
      </c>
      <c r="CT59" s="170">
        <f>AVERAGE(CS59)</f>
        <v>-0.09034648986440424</v>
      </c>
      <c r="CU59" s="128">
        <v>0</v>
      </c>
      <c r="CV59" s="174">
        <v>0</v>
      </c>
      <c r="CW59" s="167">
        <f>CU59-CV59</f>
        <v>0</v>
      </c>
      <c r="CX59" s="168">
        <f>(((CU59+1)/(CV59+1))-1)</f>
        <v>0</v>
      </c>
      <c r="CY59" s="169">
        <f>NORMSDIST(((CW59-CW$84)/CW$85))-0.5</f>
        <v>-0.06676307239891671</v>
      </c>
      <c r="CZ59" s="128">
        <v>0</v>
      </c>
      <c r="DA59" s="174">
        <v>0</v>
      </c>
      <c r="DB59" s="167">
        <f>CZ59-DA59</f>
        <v>0</v>
      </c>
      <c r="DC59" s="168">
        <f>(((CZ59+1)/(DA59+1))-1)</f>
        <v>0</v>
      </c>
      <c r="DD59" s="169">
        <f>NORMSDIST(((DB59-DB$84)/DB$85))-0.5</f>
        <v>-0.0530908735131177</v>
      </c>
      <c r="DE59" s="128">
        <v>0</v>
      </c>
      <c r="DF59" s="174">
        <v>0</v>
      </c>
      <c r="DG59" s="167">
        <f>DE59-DF59</f>
        <v>0</v>
      </c>
      <c r="DH59" s="168">
        <f>(((DE59+1)/(DF59+1))-1)</f>
        <v>0</v>
      </c>
      <c r="DI59" s="169">
        <f>NORMSDIST(((DG59-DG$84)/DG$85))-0.5</f>
        <v>-0.10929851091967663</v>
      </c>
      <c r="DJ59" s="128">
        <v>0</v>
      </c>
      <c r="DK59" s="174">
        <v>0</v>
      </c>
      <c r="DL59" s="167">
        <f>DJ59-DK59</f>
        <v>0</v>
      </c>
      <c r="DM59" s="168">
        <f>(((DJ59+1)/(DK59+1))-1)</f>
        <v>0</v>
      </c>
      <c r="DN59" s="169">
        <f>NORMSDIST(((DL59-DL$84)/DL$85))-0.5</f>
        <v>-0.05465649203645501</v>
      </c>
      <c r="DO59" s="128">
        <v>0</v>
      </c>
      <c r="DP59" s="174">
        <v>0</v>
      </c>
      <c r="DQ59" s="167">
        <f>DO59-DP59</f>
        <v>0</v>
      </c>
      <c r="DR59" s="168">
        <f>(((DO59+1)/(DP59+1))-1)</f>
        <v>0</v>
      </c>
      <c r="DS59" s="169">
        <f>NORMSDIST(((DQ59-DQ$84)/DQ$85))-0.5</f>
        <v>0.00019819923204855705</v>
      </c>
      <c r="DT59" s="128">
        <v>0</v>
      </c>
      <c r="DU59" s="174">
        <v>0</v>
      </c>
      <c r="DV59" s="167">
        <f>DT59-DU59</f>
        <v>0</v>
      </c>
      <c r="DW59" s="168">
        <f>(((DT59+1)/(DU59+1))-1)</f>
        <v>0</v>
      </c>
      <c r="DX59" s="169">
        <f>NORMSDIST(((DV59-DV$84)/DV$85))-0.5</f>
        <v>-0.093772295626533</v>
      </c>
      <c r="DY59" s="170">
        <f>AVERAGE(DX59,DS59,DN59,DI59,DD59,CY59)</f>
        <v>-0.06289717421044175</v>
      </c>
      <c r="DZ59" s="128">
        <v>24450</v>
      </c>
      <c r="EA59" s="174">
        <v>27284</v>
      </c>
      <c r="EB59" s="167">
        <f>DZ59-EA59</f>
        <v>-2834</v>
      </c>
      <c r="EC59" s="168">
        <f>(((DZ59+1)/(EA59+1))-1)</f>
        <v>-0.10386659336631854</v>
      </c>
      <c r="ED59" s="169">
        <f>NORMSDIST(((EB59-EB$84)/EB$85))-0.5</f>
        <v>0.007111134036758893</v>
      </c>
      <c r="EE59" s="171">
        <v>0</v>
      </c>
      <c r="EF59" s="174">
        <v>0</v>
      </c>
      <c r="EG59" s="167">
        <f>EE59-EF59</f>
        <v>0</v>
      </c>
      <c r="EH59" s="168">
        <f>(((EE59+1)/(EF59+1))-1)</f>
        <v>0</v>
      </c>
      <c r="EI59" s="169">
        <f>NORMSDIST(((EG59-EG$84)/EG$85))-0.5</f>
        <v>-0.04421326061644004</v>
      </c>
      <c r="EJ59" s="170">
        <f>AVERAGE(EI59,ED59)</f>
        <v>-0.018551063289840575</v>
      </c>
      <c r="EL59" s="112">
        <f>AVERAGE(EG59,EB59,DV59,DQ59,DL59,DG59,DB59,CW59,CQ59,CL59,CF59,CA59,BV59,BQ59,BL59,BF59,BA59,AV59,AQ59,AL59,AF59,AA59,V59,P59,K59,F59)</f>
        <v>-109.03846153846153</v>
      </c>
      <c r="EM59" s="175">
        <f>AVERAGE(EH59,EC59,DW59,DR59,DM59,DH59,DC59,CX59,CR59,CM59,CG59,CB59,BW59,BR59,BM59,BG59,BB59,AW59,AR59,AM59,AG59,AB59,W59,Q59,L59,G59)</f>
        <v>-0.003994868975627636</v>
      </c>
      <c r="EN59" s="176">
        <f>AVERAGE(EI59,ED59,DX59,DS59,DN59,DI59,DD59,CY59,CS59,CH59,CC59,BX59,BS59,BN59,BH59,BC59,AX59,AS59,AN59,AH59,AC59,X59,R59,M59,H59)</f>
        <v>-0.04107635706584289</v>
      </c>
      <c r="EO59" s="164" t="s">
        <v>67</v>
      </c>
      <c r="EP59" s="165"/>
    </row>
    <row r="60" spans="1:146" ht="12.75">
      <c r="A60">
        <v>7</v>
      </c>
      <c r="B60" s="164" t="s">
        <v>33</v>
      </c>
      <c r="C60" s="165"/>
      <c r="D60" s="128">
        <v>1</v>
      </c>
      <c r="E60" s="174">
        <v>1</v>
      </c>
      <c r="F60" s="167">
        <f>D60-E60</f>
        <v>0</v>
      </c>
      <c r="G60" s="168">
        <f>(((D60+1)/(E60+1))-1)</f>
        <v>0</v>
      </c>
      <c r="H60" s="169">
        <f>NORMSDIST(((F60-F$84)/F$85))-0.5</f>
        <v>-0.09316814211660407</v>
      </c>
      <c r="I60" s="128">
        <v>0</v>
      </c>
      <c r="J60" s="174">
        <v>0</v>
      </c>
      <c r="K60" s="167">
        <f>I60-J60</f>
        <v>0</v>
      </c>
      <c r="L60" s="168">
        <f>(((I60+1)/(J60+1))-1)</f>
        <v>0</v>
      </c>
      <c r="M60" s="169">
        <f>NORMSDIST(((K60-K$84)/K$85))-0.5</f>
        <v>-0.06672158101492293</v>
      </c>
      <c r="N60" s="128">
        <v>0</v>
      </c>
      <c r="O60" s="174">
        <v>10</v>
      </c>
      <c r="P60" s="167">
        <f>N60-O60</f>
        <v>-10</v>
      </c>
      <c r="Q60" s="168">
        <f>(((N60+1)/(O60+1))-1)</f>
        <v>-0.9090909090909091</v>
      </c>
      <c r="R60" s="169">
        <f>NORMSDIST(((P60-P$84)/P$85))-0.5</f>
        <v>-0.4962246081740994</v>
      </c>
      <c r="S60" s="170">
        <f>AVERAGE(R60,M60,H60)</f>
        <v>-0.2187047771018755</v>
      </c>
      <c r="T60" s="128">
        <v>1</v>
      </c>
      <c r="U60" s="174">
        <v>1</v>
      </c>
      <c r="V60" s="167">
        <f>T60-U60</f>
        <v>0</v>
      </c>
      <c r="W60" s="168">
        <f>(((T60+1)/(U60+1))-1)</f>
        <v>0</v>
      </c>
      <c r="X60" s="169">
        <f>NORMSDIST(((V60-V$84)/V$85))-0.5</f>
        <v>-0.02899321146102507</v>
      </c>
      <c r="Y60" s="128">
        <v>0</v>
      </c>
      <c r="Z60" s="174">
        <v>0</v>
      </c>
      <c r="AA60" s="167">
        <f>Y60-Z60</f>
        <v>0</v>
      </c>
      <c r="AB60" s="168">
        <f>(((Y60+1)/(Z60+1))-1)</f>
        <v>0</v>
      </c>
      <c r="AC60" s="169">
        <f>NORMSDIST(((AA60-AA$84)/AA$85))-0.5</f>
        <v>-0.13419970552004928</v>
      </c>
      <c r="AD60" s="128">
        <v>0</v>
      </c>
      <c r="AE60" s="174">
        <v>0</v>
      </c>
      <c r="AF60" s="167">
        <f>AD60-AE60</f>
        <v>0</v>
      </c>
      <c r="AG60" s="168">
        <f>(((AD60+1)/(AE60+1))-1)</f>
        <v>0</v>
      </c>
      <c r="AH60" s="169">
        <f>NORMSDIST(((AF60-AF$84)/AF$85))-0.5</f>
        <v>-0.13419970552004928</v>
      </c>
      <c r="AI60" s="170">
        <f>AVERAGE(AH60,AC60,X60)</f>
        <v>-0.09913087416704121</v>
      </c>
      <c r="AJ60" s="128">
        <v>0</v>
      </c>
      <c r="AK60" s="174">
        <v>0</v>
      </c>
      <c r="AL60" s="167">
        <f>AJ60-AK60</f>
        <v>0</v>
      </c>
      <c r="AM60" s="168">
        <f>(((AJ60+1)/(AK60+1))-1)</f>
        <v>0</v>
      </c>
      <c r="AN60" s="169">
        <f>NORMSDIST(((AL60-AL$84)/AL$85))-0.5</f>
        <v>0</v>
      </c>
      <c r="AO60" s="128">
        <v>0</v>
      </c>
      <c r="AP60" s="174">
        <v>0</v>
      </c>
      <c r="AQ60" s="167">
        <f>AO60-AP60</f>
        <v>0</v>
      </c>
      <c r="AR60" s="168">
        <f>(((AO60+1)/(AP60+1))-1)</f>
        <v>0</v>
      </c>
      <c r="AS60" s="169">
        <f>NORMSDIST(((AQ60-AQ$84)/AQ$85))-0.5</f>
        <v>-0.16749722894898544</v>
      </c>
      <c r="AT60" s="128">
        <v>0</v>
      </c>
      <c r="AU60" s="174">
        <v>0</v>
      </c>
      <c r="AV60" s="167">
        <f>AT60-AU60</f>
        <v>0</v>
      </c>
      <c r="AW60" s="168">
        <f>(((AT60+1)/(AU60+1))-1)</f>
        <v>0</v>
      </c>
      <c r="AX60" s="169">
        <f>NORMSDIST(((AV60-AV$84)/AV$85))-0.5</f>
        <v>-0.0716076268096214</v>
      </c>
      <c r="AY60" s="128">
        <v>0</v>
      </c>
      <c r="AZ60" s="174">
        <v>0</v>
      </c>
      <c r="BA60" s="167">
        <f>AY60-AZ60</f>
        <v>0</v>
      </c>
      <c r="BB60" s="168">
        <f>(((AY60+1)/(AZ60+1))-1)</f>
        <v>0</v>
      </c>
      <c r="BC60" s="169">
        <f>NORMSDIST(((BA60-BA$84)/BA$85))-0.5</f>
        <v>-0.059314259259181545</v>
      </c>
      <c r="BD60" s="128">
        <v>0</v>
      </c>
      <c r="BE60" s="174">
        <v>0</v>
      </c>
      <c r="BF60" s="167">
        <f>BD60-BE60</f>
        <v>0</v>
      </c>
      <c r="BG60" s="168">
        <f>(((BD60+1)/(BE60+1))-1)</f>
        <v>0</v>
      </c>
      <c r="BH60" s="169">
        <f>NORMSDIST(((BF60-BF$84)/BF$85))-0.5</f>
        <v>0.06529146962938037</v>
      </c>
      <c r="BI60" s="170">
        <f>AVERAGE(BH60,BC60,AX60,AS60,AN60)</f>
        <v>-0.0466255290776816</v>
      </c>
      <c r="BJ60" s="128">
        <v>0</v>
      </c>
      <c r="BK60" s="174">
        <v>0</v>
      </c>
      <c r="BL60" s="167">
        <f>BJ60-BK60</f>
        <v>0</v>
      </c>
      <c r="BM60" s="168">
        <f>(((BJ60+1)/(BK60+1))-1)</f>
        <v>0</v>
      </c>
      <c r="BN60" s="169">
        <f>NORMSDIST(((BL60-BL$84)/BL$85))-0.5</f>
        <v>-0.045963722372012406</v>
      </c>
      <c r="BO60" s="128">
        <v>1</v>
      </c>
      <c r="BP60" s="174">
        <v>1</v>
      </c>
      <c r="BQ60" s="167">
        <f>BO60-BP60</f>
        <v>0</v>
      </c>
      <c r="BR60" s="168">
        <f>(((BO60+1)/(BP60+1))-1)</f>
        <v>0</v>
      </c>
      <c r="BS60" s="169">
        <f>NORMSDIST(((BQ60-BQ$84)/BQ$85))-0.5</f>
        <v>-0.06529146962938037</v>
      </c>
      <c r="BT60" s="128">
        <v>1</v>
      </c>
      <c r="BU60" s="174">
        <v>1</v>
      </c>
      <c r="BV60" s="167">
        <f>BT60-BU60</f>
        <v>0</v>
      </c>
      <c r="BW60" s="168">
        <f>(((BT60+1)/(BU60+1))-1)</f>
        <v>0</v>
      </c>
      <c r="BX60" s="169">
        <f>NORMSDIST(((BV60-BV$84)/BV$85))-0.5</f>
        <v>-0.08032352927732433</v>
      </c>
      <c r="BY60" s="128">
        <v>0</v>
      </c>
      <c r="BZ60" s="174">
        <v>0</v>
      </c>
      <c r="CA60" s="167">
        <f>BY60-BZ60</f>
        <v>0</v>
      </c>
      <c r="CB60" s="168">
        <f>(((BY60+1)/(BZ60+1))-1)</f>
        <v>0</v>
      </c>
      <c r="CC60" s="169">
        <f>NORMSDIST(((CA60-CA$84)/CA$85))-0.5</f>
        <v>-0.06529146962938037</v>
      </c>
      <c r="CD60" s="128">
        <v>1</v>
      </c>
      <c r="CE60" s="174">
        <v>1</v>
      </c>
      <c r="CF60" s="167">
        <f>CD60-CE60</f>
        <v>0</v>
      </c>
      <c r="CG60" s="168">
        <f>(((CD60+1)/(CE60+1))-1)</f>
        <v>0</v>
      </c>
      <c r="CH60" s="169">
        <f>NORMSDIST(((CF60-CF$84)/CF$85))-0.5</f>
        <v>-0.10463871990970536</v>
      </c>
      <c r="CI60" s="170">
        <f>AVERAGE(CH60,CC60,BX60,BS60,BN60)</f>
        <v>-0.07230178216356056</v>
      </c>
      <c r="CJ60" s="128">
        <v>1</v>
      </c>
      <c r="CK60" s="174">
        <v>1</v>
      </c>
      <c r="CL60" s="167">
        <f>CJ60-CK60</f>
        <v>0</v>
      </c>
      <c r="CM60" s="168">
        <f>(((CJ60+1)/(CK60+1))-1)</f>
        <v>0</v>
      </c>
      <c r="CN60" s="169" t="e">
        <f>NORMSDIST(((CL60-CL$84)/CL$85))-0.5</f>
        <v>#DIV/0!</v>
      </c>
      <c r="CO60" s="128">
        <v>0</v>
      </c>
      <c r="CP60" s="174">
        <v>0</v>
      </c>
      <c r="CQ60" s="167">
        <f>CO60-CP60</f>
        <v>0</v>
      </c>
      <c r="CR60" s="168">
        <f>(((CO60+0.01)/(CP60+0.01))-1)</f>
        <v>0</v>
      </c>
      <c r="CS60" s="169">
        <f>NORMSDIST(((CQ60-CQ$84)/CQ$85))-0.5</f>
        <v>-0.09034648986440424</v>
      </c>
      <c r="CT60" s="170">
        <f>AVERAGE(CS60)</f>
        <v>-0.09034648986440424</v>
      </c>
      <c r="CU60" s="128">
        <v>0</v>
      </c>
      <c r="CV60" s="174">
        <v>0</v>
      </c>
      <c r="CW60" s="167">
        <f>CU60-CV60</f>
        <v>0</v>
      </c>
      <c r="CX60" s="168">
        <f>(((CU60+1)/(CV60+1))-1)</f>
        <v>0</v>
      </c>
      <c r="CY60" s="169">
        <f>NORMSDIST(((CW60-CW$84)/CW$85))-0.5</f>
        <v>-0.06676307239891671</v>
      </c>
      <c r="CZ60" s="128">
        <v>0</v>
      </c>
      <c r="DA60" s="174">
        <v>0</v>
      </c>
      <c r="DB60" s="167">
        <f>CZ60-DA60</f>
        <v>0</v>
      </c>
      <c r="DC60" s="168">
        <f>(((CZ60+1)/(DA60+1))-1)</f>
        <v>0</v>
      </c>
      <c r="DD60" s="169">
        <f>NORMSDIST(((DB60-DB$84)/DB$85))-0.5</f>
        <v>-0.0530908735131177</v>
      </c>
      <c r="DE60" s="128">
        <v>0</v>
      </c>
      <c r="DF60" s="174">
        <v>0</v>
      </c>
      <c r="DG60" s="167">
        <f>DE60-DF60</f>
        <v>0</v>
      </c>
      <c r="DH60" s="168">
        <f>(((DE60+1)/(DF60+1))-1)</f>
        <v>0</v>
      </c>
      <c r="DI60" s="169">
        <f>NORMSDIST(((DG60-DG$84)/DG$85))-0.5</f>
        <v>-0.10929851091967663</v>
      </c>
      <c r="DJ60" s="128">
        <v>0</v>
      </c>
      <c r="DK60" s="174">
        <v>0</v>
      </c>
      <c r="DL60" s="167">
        <f>DJ60-DK60</f>
        <v>0</v>
      </c>
      <c r="DM60" s="168">
        <f>(((DJ60+1)/(DK60+1))-1)</f>
        <v>0</v>
      </c>
      <c r="DN60" s="169">
        <f>NORMSDIST(((DL60-DL$84)/DL$85))-0.5</f>
        <v>-0.05465649203645501</v>
      </c>
      <c r="DO60" s="128">
        <v>0</v>
      </c>
      <c r="DP60" s="174">
        <v>0</v>
      </c>
      <c r="DQ60" s="167">
        <f>DO60-DP60</f>
        <v>0</v>
      </c>
      <c r="DR60" s="168">
        <f>(((DO60+1)/(DP60+1))-1)</f>
        <v>0</v>
      </c>
      <c r="DS60" s="169">
        <f>NORMSDIST(((DQ60-DQ$84)/DQ$85))-0.5</f>
        <v>0.00019819923204855705</v>
      </c>
      <c r="DT60" s="128">
        <v>0</v>
      </c>
      <c r="DU60" s="174">
        <v>0</v>
      </c>
      <c r="DV60" s="167">
        <f>DT60-DU60</f>
        <v>0</v>
      </c>
      <c r="DW60" s="168">
        <f>(((DT60+1)/(DU60+1))-1)</f>
        <v>0</v>
      </c>
      <c r="DX60" s="169">
        <f>NORMSDIST(((DV60-DV$84)/DV$85))-0.5</f>
        <v>-0.093772295626533</v>
      </c>
      <c r="DY60" s="170">
        <f>AVERAGE(DX60,DS60,DN60,DI60,DD60,CY60)</f>
        <v>-0.06289717421044175</v>
      </c>
      <c r="DZ60" s="128">
        <v>39967</v>
      </c>
      <c r="EA60" s="174">
        <v>56787</v>
      </c>
      <c r="EB60" s="167">
        <f>DZ60-EA60</f>
        <v>-16820</v>
      </c>
      <c r="EC60" s="168">
        <f>(((DZ60+1)/(EA60+1))-1)</f>
        <v>-0.2961893357751638</v>
      </c>
      <c r="ED60" s="169">
        <f>NORMSDIST(((EB60-EB$84)/EB$85))-0.5</f>
        <v>-0.46165382988866077</v>
      </c>
      <c r="EE60" s="171">
        <v>0</v>
      </c>
      <c r="EF60" s="174">
        <v>0</v>
      </c>
      <c r="EG60" s="167">
        <f>EE60-EF60</f>
        <v>0</v>
      </c>
      <c r="EH60" s="168">
        <f>(((EE60+1)/(EF60+1))-1)</f>
        <v>0</v>
      </c>
      <c r="EI60" s="169">
        <f>NORMSDIST(((EG60-EG$84)/EG$85))-0.5</f>
        <v>-0.04421326061644004</v>
      </c>
      <c r="EJ60" s="170">
        <f>AVERAGE(EI60,ED60)</f>
        <v>-0.2529335452525504</v>
      </c>
      <c r="EL60" s="112">
        <f>AVERAGE(EG60,EB60,DV60,DQ60,DL60,DG60,DB60,CW60,CQ60,CL60,CF60,CA60,BV60,BQ60,BL60,BF60,BA60,AV60,AQ60,AL60,AF60,AA60,V60,P60,K60,F60)</f>
        <v>-647.3076923076923</v>
      </c>
      <c r="EM60" s="175">
        <f>AVERAGE(EH60,EC60,DW60,DR60,DM60,DH60,DC60,CX60,CR60,CM60,CG60,CB60,BW60,BR60,BM60,BG60,BB60,AW60,AR60,AM60,AG60,AB60,W60,Q60,L60,G60)</f>
        <v>-0.04635693249484896</v>
      </c>
      <c r="EN60" s="176">
        <f>AVERAGE(EI60,ED60,DX60,DS60,DN60,DI60,DD60,CY60,CS60,CH60,CC60,BX60,BS60,BN60,BH60,BC60,AX60,AS60,AN60,AH60,AC60,X60,R60,M60,H60)</f>
        <v>-0.10086960542580464</v>
      </c>
      <c r="EO60" s="164" t="s">
        <v>33</v>
      </c>
      <c r="EP60" s="165"/>
    </row>
    <row r="61" spans="1:146" ht="12.75">
      <c r="A61">
        <v>7</v>
      </c>
      <c r="B61" s="164" t="s">
        <v>47</v>
      </c>
      <c r="C61" s="165"/>
      <c r="D61" s="128">
        <v>1</v>
      </c>
      <c r="E61" s="174">
        <v>1</v>
      </c>
      <c r="F61" s="167">
        <f>D61-E61</f>
        <v>0</v>
      </c>
      <c r="G61" s="168">
        <f>(((D61+1)/(E61+1))-1)</f>
        <v>0</v>
      </c>
      <c r="H61" s="169">
        <f>NORMSDIST(((F61-F$84)/F$85))-0.5</f>
        <v>-0.09316814211660407</v>
      </c>
      <c r="I61" s="128">
        <v>0</v>
      </c>
      <c r="J61" s="174">
        <v>0</v>
      </c>
      <c r="K61" s="167">
        <f>I61-J61</f>
        <v>0</v>
      </c>
      <c r="L61" s="168">
        <f>(((I61+1)/(J61+1))-1)</f>
        <v>0</v>
      </c>
      <c r="M61" s="169">
        <f>NORMSDIST(((K61-K$84)/K$85))-0.5</f>
        <v>-0.06672158101492293</v>
      </c>
      <c r="N61" s="128">
        <v>0</v>
      </c>
      <c r="O61" s="174">
        <v>20</v>
      </c>
      <c r="P61" s="167">
        <f>N61-O61</f>
        <v>-20</v>
      </c>
      <c r="Q61" s="168">
        <f>(((N61+1)/(O61+1))-1)</f>
        <v>-0.9523809523809523</v>
      </c>
      <c r="R61" s="169">
        <f>NORMSDIST(((P61-P$84)/P$85))-0.5</f>
        <v>-0.4999999970464131</v>
      </c>
      <c r="S61" s="170">
        <f>AVERAGE(R61,M61,H61)</f>
        <v>-0.21996324005931336</v>
      </c>
      <c r="T61" s="128">
        <v>0</v>
      </c>
      <c r="U61" s="174">
        <v>0</v>
      </c>
      <c r="V61" s="167">
        <f>T61-U61</f>
        <v>0</v>
      </c>
      <c r="W61" s="168">
        <f>(((T61+1)/(U61+1))-1)</f>
        <v>0</v>
      </c>
      <c r="X61" s="169">
        <f>NORMSDIST(((V61-V$84)/V$85))-0.5</f>
        <v>-0.02899321146102507</v>
      </c>
      <c r="Y61" s="128">
        <v>1</v>
      </c>
      <c r="Z61" s="174">
        <v>1</v>
      </c>
      <c r="AA61" s="167">
        <f>Y61-Z61</f>
        <v>0</v>
      </c>
      <c r="AB61" s="168">
        <f>(((Y61+1)/(Z61+1))-1)</f>
        <v>0</v>
      </c>
      <c r="AC61" s="169">
        <f>NORMSDIST(((AA61-AA$84)/AA$85))-0.5</f>
        <v>-0.13419970552004928</v>
      </c>
      <c r="AD61" s="128">
        <v>0</v>
      </c>
      <c r="AE61" s="174">
        <v>0</v>
      </c>
      <c r="AF61" s="167">
        <f>AD61-AE61</f>
        <v>0</v>
      </c>
      <c r="AG61" s="168">
        <f>(((AD61+1)/(AE61+1))-1)</f>
        <v>0</v>
      </c>
      <c r="AH61" s="169">
        <f>NORMSDIST(((AF61-AF$84)/AF$85))-0.5</f>
        <v>-0.13419970552004928</v>
      </c>
      <c r="AI61" s="170">
        <f>AVERAGE(AH61,AC61,X61)</f>
        <v>-0.09913087416704121</v>
      </c>
      <c r="AJ61" s="128">
        <v>1</v>
      </c>
      <c r="AK61" s="174">
        <v>1</v>
      </c>
      <c r="AL61" s="167">
        <f>AJ61-AK61</f>
        <v>0</v>
      </c>
      <c r="AM61" s="168">
        <f>(((AJ61+1)/(AK61+1))-1)</f>
        <v>0</v>
      </c>
      <c r="AN61" s="169">
        <f>NORMSDIST(((AL61-AL$84)/AL$85))-0.5</f>
        <v>0</v>
      </c>
      <c r="AO61" s="128">
        <v>1</v>
      </c>
      <c r="AP61" s="174">
        <v>0</v>
      </c>
      <c r="AQ61" s="167">
        <f>AO61-AP61</f>
        <v>1</v>
      </c>
      <c r="AR61" s="168">
        <f>(((AO61+1)/(AP61+1))-1)</f>
        <v>1</v>
      </c>
      <c r="AS61" s="169">
        <f>NORMSDIST(((AQ61-AQ$84)/AQ$85))-0.5</f>
        <v>0.489539332331103</v>
      </c>
      <c r="AT61" s="128">
        <v>0</v>
      </c>
      <c r="AU61" s="174"/>
      <c r="AV61" s="167">
        <f>AT61-AU61</f>
        <v>0</v>
      </c>
      <c r="AW61" s="168">
        <f>(((AT61+1)/(AU61+1))-1)</f>
        <v>0</v>
      </c>
      <c r="AX61" s="169">
        <f>NORMSDIST(((AV61-AV$84)/AV$85))-0.5</f>
        <v>-0.0716076268096214</v>
      </c>
      <c r="AY61" s="128">
        <v>220</v>
      </c>
      <c r="AZ61" s="174">
        <v>200</v>
      </c>
      <c r="BA61" s="167">
        <f>AY61-AZ61</f>
        <v>20</v>
      </c>
      <c r="BB61" s="168">
        <f>(((AY61+1)/(AZ61+1))-1)</f>
        <v>0.09950248756218905</v>
      </c>
      <c r="BC61" s="169">
        <f>NORMSDIST(((BA61-BA$84)/BA$85))-0.5</f>
        <v>0.042064148880762264</v>
      </c>
      <c r="BD61" s="128">
        <v>0</v>
      </c>
      <c r="BE61" s="174">
        <v>0</v>
      </c>
      <c r="BF61" s="167">
        <f>BD61-BE61</f>
        <v>0</v>
      </c>
      <c r="BG61" s="168">
        <f>(((BD61+1)/(BE61+1))-1)</f>
        <v>0</v>
      </c>
      <c r="BH61" s="169">
        <f>NORMSDIST(((BF61-BF$84)/BF$85))-0.5</f>
        <v>0.06529146962938037</v>
      </c>
      <c r="BI61" s="170">
        <f>AVERAGE(BH61,BC61,AX61,AS61,AN61)</f>
        <v>0.10505746480632486</v>
      </c>
      <c r="BJ61" s="128">
        <v>0</v>
      </c>
      <c r="BK61" s="174">
        <v>0</v>
      </c>
      <c r="BL61" s="167">
        <f>BJ61-BK61</f>
        <v>0</v>
      </c>
      <c r="BM61" s="168">
        <f>(((BJ61+1)/(BK61+1))-1)</f>
        <v>0</v>
      </c>
      <c r="BN61" s="169">
        <f>NORMSDIST(((BL61-BL$84)/BL$85))-0.5</f>
        <v>-0.045963722372012406</v>
      </c>
      <c r="BO61" s="128">
        <v>1</v>
      </c>
      <c r="BP61" s="174">
        <v>1</v>
      </c>
      <c r="BQ61" s="167">
        <f>BO61-BP61</f>
        <v>0</v>
      </c>
      <c r="BR61" s="168">
        <f>(((BO61+1)/(BP61+1))-1)</f>
        <v>0</v>
      </c>
      <c r="BS61" s="169">
        <f>NORMSDIST(((BQ61-BQ$84)/BQ$85))-0.5</f>
        <v>-0.06529146962938037</v>
      </c>
      <c r="BT61" s="128">
        <v>1</v>
      </c>
      <c r="BU61" s="174">
        <v>1</v>
      </c>
      <c r="BV61" s="167">
        <f>BT61-BU61</f>
        <v>0</v>
      </c>
      <c r="BW61" s="168">
        <f>(((BT61+1)/(BU61+1))-1)</f>
        <v>0</v>
      </c>
      <c r="BX61" s="169">
        <f>NORMSDIST(((BV61-BV$84)/BV$85))-0.5</f>
        <v>-0.08032352927732433</v>
      </c>
      <c r="BY61" s="128">
        <v>0</v>
      </c>
      <c r="BZ61" s="174">
        <v>0</v>
      </c>
      <c r="CA61" s="167">
        <f>BY61-BZ61</f>
        <v>0</v>
      </c>
      <c r="CB61" s="168">
        <f>(((BY61+1)/(BZ61+1))-1)</f>
        <v>0</v>
      </c>
      <c r="CC61" s="169">
        <f>NORMSDIST(((CA61-CA$84)/CA$85))-0.5</f>
        <v>-0.06529146962938037</v>
      </c>
      <c r="CD61" s="128">
        <v>1</v>
      </c>
      <c r="CE61" s="174">
        <v>1</v>
      </c>
      <c r="CF61" s="167">
        <f>CD61-CE61</f>
        <v>0</v>
      </c>
      <c r="CG61" s="168">
        <f>(((CD61+1)/(CE61+1))-1)</f>
        <v>0</v>
      </c>
      <c r="CH61" s="169">
        <f>NORMSDIST(((CF61-CF$84)/CF$85))-0.5</f>
        <v>-0.10463871990970536</v>
      </c>
      <c r="CI61" s="170">
        <f>AVERAGE(CH61,CC61,BX61,BS61,BN61)</f>
        <v>-0.07230178216356056</v>
      </c>
      <c r="CJ61" s="128">
        <v>1</v>
      </c>
      <c r="CK61" s="174">
        <v>1</v>
      </c>
      <c r="CL61" s="167">
        <f>CJ61-CK61</f>
        <v>0</v>
      </c>
      <c r="CM61" s="168">
        <f>(((CJ61+1)/(CK61+1))-1)</f>
        <v>0</v>
      </c>
      <c r="CN61" s="169" t="e">
        <f>NORMSDIST(((CL61-CL$84)/CL$85))-0.5</f>
        <v>#DIV/0!</v>
      </c>
      <c r="CO61" s="128">
        <v>0</v>
      </c>
      <c r="CP61" s="174">
        <v>0</v>
      </c>
      <c r="CQ61" s="167">
        <f>CO61-CP61</f>
        <v>0</v>
      </c>
      <c r="CR61" s="168">
        <f>(((CO61+0.01)/(CP61+0.01))-1)</f>
        <v>0</v>
      </c>
      <c r="CS61" s="169">
        <f>NORMSDIST(((CQ61-CQ$84)/CQ$85))-0.5</f>
        <v>-0.09034648986440424</v>
      </c>
      <c r="CT61" s="170">
        <f>AVERAGE(CS61)</f>
        <v>-0.09034648986440424</v>
      </c>
      <c r="CU61" s="128">
        <v>927289668</v>
      </c>
      <c r="CV61" s="174">
        <v>0</v>
      </c>
      <c r="CW61" s="167">
        <f>CU61-CV61</f>
        <v>927289668</v>
      </c>
      <c r="CX61" s="168">
        <f>(((CU61+1)/(CV61+1))-1)</f>
        <v>927289668</v>
      </c>
      <c r="CY61" s="169">
        <f>NORMSDIST(((CW61-CW$84)/CW$85))-0.5</f>
        <v>0.49999999999999967</v>
      </c>
      <c r="CZ61" s="128">
        <v>981</v>
      </c>
      <c r="DA61" s="174">
        <v>0</v>
      </c>
      <c r="DB61" s="167">
        <f>CZ61-DA61</f>
        <v>981</v>
      </c>
      <c r="DC61" s="168">
        <f>(((CZ61+1)/(DA61+1))-1)</f>
        <v>981</v>
      </c>
      <c r="DD61" s="169">
        <f>NORMSDIST(((DB61-DB$84)/DB$85))-0.5</f>
        <v>0.49999999999999967</v>
      </c>
      <c r="DE61" s="128">
        <v>9003</v>
      </c>
      <c r="DF61" s="174">
        <v>0</v>
      </c>
      <c r="DG61" s="167">
        <f>DE61-DF61</f>
        <v>9003</v>
      </c>
      <c r="DH61" s="168">
        <f>(((DE61+1)/(DF61+1))-1)</f>
        <v>9003</v>
      </c>
      <c r="DI61" s="169">
        <f>NORMSDIST(((DG61-DG$84)/DG$85))-0.5</f>
        <v>0.4999900584842615</v>
      </c>
      <c r="DJ61" s="128">
        <v>787169</v>
      </c>
      <c r="DK61" s="174">
        <v>0</v>
      </c>
      <c r="DL61" s="167">
        <f>DJ61-DK61</f>
        <v>787169</v>
      </c>
      <c r="DM61" s="168">
        <f>(((DJ61+1)/(DK61+1))-1)</f>
        <v>787169</v>
      </c>
      <c r="DN61" s="169">
        <f>NORMSDIST(((DL61-DL$84)/DL$85))-0.5</f>
        <v>0.4999999999999999</v>
      </c>
      <c r="DO61" s="128">
        <v>0.9452</v>
      </c>
      <c r="DP61" s="174">
        <v>0</v>
      </c>
      <c r="DQ61" s="167">
        <f>DO61-DP61</f>
        <v>0.9452</v>
      </c>
      <c r="DR61" s="168">
        <f>(((DO61+1)/(DP61+1))-1)</f>
        <v>0.9452</v>
      </c>
      <c r="DS61" s="169">
        <f>NORMSDIST(((DQ61-DQ$84)/DQ$85))-0.5</f>
        <v>0.49828208588707523</v>
      </c>
      <c r="DT61" s="128">
        <v>0.05479999999999996</v>
      </c>
      <c r="DU61" s="174">
        <v>0</v>
      </c>
      <c r="DV61" s="167">
        <f>DT61-DU61</f>
        <v>0.05479999999999996</v>
      </c>
      <c r="DW61" s="168">
        <f>(((DT61+1)/(DU61+1))-1)</f>
        <v>0.05479999999999996</v>
      </c>
      <c r="DX61" s="169">
        <f>NORMSDIST(((DV61-DV$84)/DV$85))-0.5</f>
        <v>0.003599978518842195</v>
      </c>
      <c r="DY61" s="170">
        <f>AVERAGE(DX61,DS61,DN61,DI61,DD61,CY61)</f>
        <v>0.41697868714836306</v>
      </c>
      <c r="DZ61" s="128">
        <v>27879</v>
      </c>
      <c r="EA61" s="174">
        <v>29519</v>
      </c>
      <c r="EB61" s="167">
        <f>DZ61-EA61</f>
        <v>-1640</v>
      </c>
      <c r="EC61" s="168">
        <f>(((DZ61+1)/(EA61+1))-1)</f>
        <v>-0.05555555555555558</v>
      </c>
      <c r="ED61" s="169">
        <f>NORMSDIST(((EB61-EB$84)/EB$85))-0.5</f>
        <v>0.06768067694041202</v>
      </c>
      <c r="EE61" s="171">
        <v>0</v>
      </c>
      <c r="EF61" s="174">
        <v>0</v>
      </c>
      <c r="EG61" s="167">
        <f>EE61-EF61</f>
        <v>0</v>
      </c>
      <c r="EH61" s="168">
        <f>(((EE61+1)/(EF61+1))-1)</f>
        <v>0</v>
      </c>
      <c r="EI61" s="169">
        <f>NORMSDIST(((EG61-EG$84)/EG$85))-0.5</f>
        <v>-0.04421326061644004</v>
      </c>
      <c r="EJ61" s="170">
        <f>AVERAGE(EI61,ED61)</f>
        <v>0.01173370816198599</v>
      </c>
      <c r="EL61" s="112">
        <f>AVERAGE(EG61,EB61,DV61,DQ61,DL61,DG61,DB61,CW61,CQ61,CL61,CF61,CA61,BV61,BQ61,BL61,BF61,BA61,AV61,AQ61,AL61,AF61,AA61,V61,P61,K61,F61)</f>
        <v>35695583.961538464</v>
      </c>
      <c r="EM61" s="175">
        <f>AVERAGE(EH61,EC61,DW61,DR61,DM61,DH61,DC61,CX61,CR61,CM61,CG61,CB61,BW61,BR61,BM61,BG61,BB61,AW61,AR61,AM61,AG61,AB61,W61,Q61,L61,G61)</f>
        <v>35695647.00352176</v>
      </c>
      <c r="EN61" s="176">
        <f>AVERAGE(EI61,ED61,DX61,DS61,DN61,DI61,DD61,CY61,CS61,CH61,CC61,BX61,BS61,BN61,BH61,BC61,AX61,AS61,AN61,AH61,AC61,X61,R61,M61,H61)</f>
        <v>0.06565956479538015</v>
      </c>
      <c r="EO61" s="164" t="s">
        <v>47</v>
      </c>
      <c r="EP61" s="165"/>
    </row>
    <row r="62" spans="1:146" ht="12.75">
      <c r="A62">
        <v>8</v>
      </c>
      <c r="B62" s="164" t="s">
        <v>46</v>
      </c>
      <c r="C62" s="165"/>
      <c r="D62" s="128">
        <v>0</v>
      </c>
      <c r="E62" s="174">
        <v>0</v>
      </c>
      <c r="F62" s="167">
        <f>D62-E62</f>
        <v>0</v>
      </c>
      <c r="G62" s="168">
        <f>(((D62+1)/(E62+1))-1)</f>
        <v>0</v>
      </c>
      <c r="H62" s="169">
        <f>NORMSDIST(((F62-F$84)/F$85))-0.5</f>
        <v>-0.09316814211660407</v>
      </c>
      <c r="I62" s="128">
        <v>0</v>
      </c>
      <c r="J62" s="174">
        <v>0</v>
      </c>
      <c r="K62" s="167">
        <f>I62-J62</f>
        <v>0</v>
      </c>
      <c r="L62" s="168">
        <f>(((I62+1)/(J62+1))-1)</f>
        <v>0</v>
      </c>
      <c r="M62" s="169">
        <f>NORMSDIST(((K62-K$84)/K$85))-0.5</f>
        <v>-0.06672158101492293</v>
      </c>
      <c r="N62" s="128">
        <v>0</v>
      </c>
      <c r="O62" s="174">
        <v>0</v>
      </c>
      <c r="P62" s="167">
        <f>N62-O62</f>
        <v>0</v>
      </c>
      <c r="Q62" s="168">
        <f>(((N62+1)/(O62+1))-1)</f>
        <v>0</v>
      </c>
      <c r="R62" s="169">
        <f>NORMSDIST(((P62-P$84)/P$85))-0.5</f>
        <v>0.18307611478619734</v>
      </c>
      <c r="S62" s="170">
        <f>AVERAGE(R62,M62,H62)</f>
        <v>0.007728797218223449</v>
      </c>
      <c r="T62" s="128">
        <v>1</v>
      </c>
      <c r="U62" s="174">
        <v>1</v>
      </c>
      <c r="V62" s="167">
        <f>T62-U62</f>
        <v>0</v>
      </c>
      <c r="W62" s="168">
        <f>(((T62+1)/(U62+1))-1)</f>
        <v>0</v>
      </c>
      <c r="X62" s="169">
        <f>NORMSDIST(((V62-V$84)/V$85))-0.5</f>
        <v>-0.02899321146102507</v>
      </c>
      <c r="Y62" s="128">
        <v>0</v>
      </c>
      <c r="Z62" s="174">
        <v>0</v>
      </c>
      <c r="AA62" s="167">
        <f>Y62-Z62</f>
        <v>0</v>
      </c>
      <c r="AB62" s="168">
        <f>(((Y62+1)/(Z62+1))-1)</f>
        <v>0</v>
      </c>
      <c r="AC62" s="169">
        <f>NORMSDIST(((AA62-AA$84)/AA$85))-0.5</f>
        <v>-0.13419970552004928</v>
      </c>
      <c r="AD62" s="128">
        <v>0</v>
      </c>
      <c r="AE62" s="174">
        <v>0</v>
      </c>
      <c r="AF62" s="167">
        <f>AD62-AE62</f>
        <v>0</v>
      </c>
      <c r="AG62" s="168">
        <f>(((AD62+1)/(AE62+1))-1)</f>
        <v>0</v>
      </c>
      <c r="AH62" s="169">
        <f>NORMSDIST(((AF62-AF$84)/AF$85))-0.5</f>
        <v>-0.13419970552004928</v>
      </c>
      <c r="AI62" s="170">
        <f>AVERAGE(AH62,AC62,X62)</f>
        <v>-0.09913087416704121</v>
      </c>
      <c r="AJ62" s="128">
        <v>0</v>
      </c>
      <c r="AK62" s="174">
        <v>0</v>
      </c>
      <c r="AL62" s="167">
        <f>AJ62-AK62</f>
        <v>0</v>
      </c>
      <c r="AM62" s="168">
        <f>(((AJ62+1)/(AK62+1))-1)</f>
        <v>0</v>
      </c>
      <c r="AN62" s="169">
        <f>NORMSDIST(((AL62-AL$84)/AL$85))-0.5</f>
        <v>0</v>
      </c>
      <c r="AO62" s="128">
        <v>0</v>
      </c>
      <c r="AP62" s="174">
        <v>0</v>
      </c>
      <c r="AQ62" s="167">
        <f>AO62-AP62</f>
        <v>0</v>
      </c>
      <c r="AR62" s="168">
        <f>(((AO62+1)/(AP62+1))-1)</f>
        <v>0</v>
      </c>
      <c r="AS62" s="169">
        <f>NORMSDIST(((AQ62-AQ$84)/AQ$85))-0.5</f>
        <v>-0.16749722894898544</v>
      </c>
      <c r="AT62" s="128">
        <v>0</v>
      </c>
      <c r="AU62" s="174">
        <v>0</v>
      </c>
      <c r="AV62" s="167">
        <f>AT62-AU62</f>
        <v>0</v>
      </c>
      <c r="AW62" s="168">
        <f>(((AT62+1)/(AU62+1))-1)</f>
        <v>0</v>
      </c>
      <c r="AX62" s="169">
        <f>NORMSDIST(((AV62-AV$84)/AV$85))-0.5</f>
        <v>-0.0716076268096214</v>
      </c>
      <c r="AY62" s="128">
        <v>0</v>
      </c>
      <c r="AZ62" s="174">
        <v>0</v>
      </c>
      <c r="BA62" s="167">
        <f>AY62-AZ62</f>
        <v>0</v>
      </c>
      <c r="BB62" s="168">
        <f>(((AY62+1)/(AZ62+1))-1)</f>
        <v>0</v>
      </c>
      <c r="BC62" s="169">
        <f>NORMSDIST(((BA62-BA$84)/BA$85))-0.5</f>
        <v>-0.059314259259181545</v>
      </c>
      <c r="BD62" s="128">
        <v>0</v>
      </c>
      <c r="BE62" s="174">
        <v>0</v>
      </c>
      <c r="BF62" s="167">
        <f>BD62-BE62</f>
        <v>0</v>
      </c>
      <c r="BG62" s="168">
        <f>(((BD62+1)/(BE62+1))-1)</f>
        <v>0</v>
      </c>
      <c r="BH62" s="169">
        <f>NORMSDIST(((BF62-BF$84)/BF$85))-0.5</f>
        <v>0.06529146962938037</v>
      </c>
      <c r="BI62" s="170">
        <f>AVERAGE(BH62,BC62,AX62,AS62,AN62)</f>
        <v>-0.0466255290776816</v>
      </c>
      <c r="BJ62" s="128">
        <v>0</v>
      </c>
      <c r="BK62" s="174">
        <v>0</v>
      </c>
      <c r="BL62" s="167">
        <f>BJ62-BK62</f>
        <v>0</v>
      </c>
      <c r="BM62" s="168">
        <f>(((BJ62+1)/(BK62+1))-1)</f>
        <v>0</v>
      </c>
      <c r="BN62" s="169">
        <f>NORMSDIST(((BL62-BL$84)/BL$85))-0.5</f>
        <v>-0.045963722372012406</v>
      </c>
      <c r="BO62" s="128">
        <v>1</v>
      </c>
      <c r="BP62" s="174">
        <v>1</v>
      </c>
      <c r="BQ62" s="167">
        <f>BO62-BP62</f>
        <v>0</v>
      </c>
      <c r="BR62" s="168">
        <f>(((BO62+1)/(BP62+1))-1)</f>
        <v>0</v>
      </c>
      <c r="BS62" s="169">
        <f>NORMSDIST(((BQ62-BQ$84)/BQ$85))-0.5</f>
        <v>-0.06529146962938037</v>
      </c>
      <c r="BT62" s="128">
        <v>0</v>
      </c>
      <c r="BU62" s="174">
        <v>0</v>
      </c>
      <c r="BV62" s="167">
        <f>BT62-BU62</f>
        <v>0</v>
      </c>
      <c r="BW62" s="168">
        <f>(((BT62+1)/(BU62+1))-1)</f>
        <v>0</v>
      </c>
      <c r="BX62" s="169">
        <f>NORMSDIST(((BV62-BV$84)/BV$85))-0.5</f>
        <v>-0.08032352927732433</v>
      </c>
      <c r="BY62" s="128">
        <v>0</v>
      </c>
      <c r="BZ62" s="174">
        <v>0</v>
      </c>
      <c r="CA62" s="167">
        <f>BY62-BZ62</f>
        <v>0</v>
      </c>
      <c r="CB62" s="168">
        <f>(((BY62+1)/(BZ62+1))-1)</f>
        <v>0</v>
      </c>
      <c r="CC62" s="169">
        <f>NORMSDIST(((CA62-CA$84)/CA$85))-0.5</f>
        <v>-0.06529146962938037</v>
      </c>
      <c r="CD62" s="128">
        <v>0</v>
      </c>
      <c r="CE62" s="174">
        <v>0</v>
      </c>
      <c r="CF62" s="167">
        <f>CD62-CE62</f>
        <v>0</v>
      </c>
      <c r="CG62" s="168">
        <f>(((CD62+1)/(CE62+1))-1)</f>
        <v>0</v>
      </c>
      <c r="CH62" s="169">
        <f>NORMSDIST(((CF62-CF$84)/CF$85))-0.5</f>
        <v>-0.10463871990970536</v>
      </c>
      <c r="CI62" s="170">
        <f>AVERAGE(CH62,CC62,BX62,BS62,BN62)</f>
        <v>-0.07230178216356056</v>
      </c>
      <c r="CJ62" s="128">
        <v>1</v>
      </c>
      <c r="CK62" s="174">
        <v>1</v>
      </c>
      <c r="CL62" s="167">
        <f>CJ62-CK62</f>
        <v>0</v>
      </c>
      <c r="CM62" s="168">
        <f>(((CJ62+1)/(CK62+1))-1)</f>
        <v>0</v>
      </c>
      <c r="CN62" s="169" t="e">
        <f>NORMSDIST(((CL62-CL$84)/CL$85))-0.5</f>
        <v>#DIV/0!</v>
      </c>
      <c r="CO62" s="128">
        <v>0</v>
      </c>
      <c r="CP62" s="174">
        <v>0</v>
      </c>
      <c r="CQ62" s="167">
        <f>CO62-CP62</f>
        <v>0</v>
      </c>
      <c r="CR62" s="168">
        <f>(((CO62+0.01)/(CP62+0.01))-1)</f>
        <v>0</v>
      </c>
      <c r="CS62" s="169">
        <f>NORMSDIST(((CQ62-CQ$84)/CQ$85))-0.5</f>
        <v>-0.09034648986440424</v>
      </c>
      <c r="CT62" s="170">
        <f>AVERAGE(CS62)</f>
        <v>-0.09034648986440424</v>
      </c>
      <c r="CU62" s="128">
        <v>0</v>
      </c>
      <c r="CV62" s="174">
        <v>0</v>
      </c>
      <c r="CW62" s="167">
        <f>CU62-CV62</f>
        <v>0</v>
      </c>
      <c r="CX62" s="168">
        <f>(((CU62+1)/(CV62+1))-1)</f>
        <v>0</v>
      </c>
      <c r="CY62" s="169">
        <f>NORMSDIST(((CW62-CW$84)/CW$85))-0.5</f>
        <v>-0.06676307239891671</v>
      </c>
      <c r="CZ62" s="128">
        <v>0</v>
      </c>
      <c r="DA62" s="174">
        <v>0</v>
      </c>
      <c r="DB62" s="167">
        <f>CZ62-DA62</f>
        <v>0</v>
      </c>
      <c r="DC62" s="168">
        <f>(((CZ62+1)/(DA62+1))-1)</f>
        <v>0</v>
      </c>
      <c r="DD62" s="169">
        <f>NORMSDIST(((DB62-DB$84)/DB$85))-0.5</f>
        <v>-0.0530908735131177</v>
      </c>
      <c r="DE62" s="128">
        <v>0</v>
      </c>
      <c r="DF62" s="174">
        <v>0</v>
      </c>
      <c r="DG62" s="167">
        <f>DE62-DF62</f>
        <v>0</v>
      </c>
      <c r="DH62" s="168">
        <f>(((DE62+1)/(DF62+1))-1)</f>
        <v>0</v>
      </c>
      <c r="DI62" s="169">
        <f>NORMSDIST(((DG62-DG$84)/DG$85))-0.5</f>
        <v>-0.10929851091967663</v>
      </c>
      <c r="DJ62" s="128">
        <v>0</v>
      </c>
      <c r="DK62" s="174">
        <v>0</v>
      </c>
      <c r="DL62" s="167">
        <f>DJ62-DK62</f>
        <v>0</v>
      </c>
      <c r="DM62" s="168">
        <f>(((DJ62+1)/(DK62+1))-1)</f>
        <v>0</v>
      </c>
      <c r="DN62" s="169">
        <f>NORMSDIST(((DL62-DL$84)/DL$85))-0.5</f>
        <v>-0.05465649203645501</v>
      </c>
      <c r="DO62" s="128">
        <v>0</v>
      </c>
      <c r="DP62" s="174">
        <v>0</v>
      </c>
      <c r="DQ62" s="167">
        <f>DO62-DP62</f>
        <v>0</v>
      </c>
      <c r="DR62" s="168">
        <f>(((DO62+1)/(DP62+1))-1)</f>
        <v>0</v>
      </c>
      <c r="DS62" s="169">
        <f>NORMSDIST(((DQ62-DQ$84)/DQ$85))-0.5</f>
        <v>0.00019819923204855705</v>
      </c>
      <c r="DT62" s="128">
        <v>0</v>
      </c>
      <c r="DU62" s="174">
        <v>0</v>
      </c>
      <c r="DV62" s="167">
        <f>DT62-DU62</f>
        <v>0</v>
      </c>
      <c r="DW62" s="168">
        <f>(((DT62+1)/(DU62+1))-1)</f>
        <v>0</v>
      </c>
      <c r="DX62" s="169">
        <f>NORMSDIST(((DV62-DV$84)/DV$85))-0.5</f>
        <v>-0.093772295626533</v>
      </c>
      <c r="DY62" s="170">
        <f>AVERAGE(DX62,DS62,DN62,DI62,DD62,CY62)</f>
        <v>-0.06289717421044175</v>
      </c>
      <c r="DZ62" s="128">
        <v>6961</v>
      </c>
      <c r="EA62" s="174">
        <v>6919</v>
      </c>
      <c r="EB62" s="167">
        <f>DZ62-EA62</f>
        <v>42</v>
      </c>
      <c r="EC62" s="168">
        <f>(((DZ62+1)/(EA62+1))-1)</f>
        <v>0.006069364161849666</v>
      </c>
      <c r="ED62" s="169">
        <f>NORMSDIST(((EB62-EB$84)/EB$85))-0.5</f>
        <v>0.15006910452842626</v>
      </c>
      <c r="EE62" s="171">
        <v>1983</v>
      </c>
      <c r="EF62" s="174">
        <v>1726</v>
      </c>
      <c r="EG62" s="167">
        <f>EE62-EF62</f>
        <v>257</v>
      </c>
      <c r="EH62" s="168">
        <f>(((EE62+1)/(EF62+1))-1)</f>
        <v>0.14881297046902153</v>
      </c>
      <c r="EI62" s="169">
        <f>NORMSDIST(((EG62-EG$84)/EG$85))-0.5</f>
        <v>0.34976100019913714</v>
      </c>
      <c r="EJ62" s="170">
        <f>AVERAGE(EI62,ED62)</f>
        <v>0.2499150523637817</v>
      </c>
      <c r="EL62" s="112">
        <f>AVERAGE(EG62,EB62,DV62,DQ62,DL62,DG62,DB62,CW62,CQ62,CL62,CF62,CA62,BV62,BQ62,BL62,BF62,BA62,AV62,AQ62,AL62,AF62,AA62,V62,P62,K62,F62)</f>
        <v>11.5</v>
      </c>
      <c r="EM62" s="175">
        <f>AVERAGE(EH62,EC62,DW62,DR62,DM62,DH62,DC62,CX62,CR62,CM62,CG62,CB62,BW62,BR62,BM62,BG62,BB62,AW62,AR62,AM62,AG62,AB62,W62,Q62,L62,G62)</f>
        <v>0.005957012870418123</v>
      </c>
      <c r="EN62" s="176">
        <f>AVERAGE(EI62,ED62,DX62,DS62,DN62,DI62,DD62,CY62,CS62,CH62,CC62,BX62,BS62,BN62,BH62,BC62,AX62,AS62,AN62,AH62,AC62,X62,R62,M62,H62)</f>
        <v>-0.03346968869808622</v>
      </c>
      <c r="EO62" s="164" t="s">
        <v>46</v>
      </c>
      <c r="EP62" s="165"/>
    </row>
    <row r="63" spans="1:146" ht="12.75">
      <c r="A63">
        <v>9</v>
      </c>
      <c r="B63" s="164" t="s">
        <v>15</v>
      </c>
      <c r="C63" s="165"/>
      <c r="D63" s="128">
        <v>1</v>
      </c>
      <c r="E63" s="174">
        <v>1</v>
      </c>
      <c r="F63" s="167">
        <f>D63-E63</f>
        <v>0</v>
      </c>
      <c r="G63" s="168">
        <f>(((D63+1)/(E63+1))-1)</f>
        <v>0</v>
      </c>
      <c r="H63" s="169">
        <f>NORMSDIST(((F63-F$84)/F$85))-0.5</f>
        <v>-0.09316814211660407</v>
      </c>
      <c r="I63" s="128">
        <v>0</v>
      </c>
      <c r="J63" s="174">
        <v>1</v>
      </c>
      <c r="K63" s="167">
        <f>I63-J63</f>
        <v>-1</v>
      </c>
      <c r="L63" s="168">
        <f>(((I63+1)/(J63+1))-1)</f>
        <v>-0.5</v>
      </c>
      <c r="M63" s="169">
        <f>NORMSDIST(((K63-K$84)/K$85))-0.5</f>
        <v>-0.2580800743032159</v>
      </c>
      <c r="N63" s="128">
        <v>0</v>
      </c>
      <c r="O63" s="174">
        <v>0</v>
      </c>
      <c r="P63" s="167">
        <f>N63-O63</f>
        <v>0</v>
      </c>
      <c r="Q63" s="168">
        <f>(((N63+1)/(O63+1))-1)</f>
        <v>0</v>
      </c>
      <c r="R63" s="169">
        <f>NORMSDIST(((P63-P$84)/P$85))-0.5</f>
        <v>0.18307611478619734</v>
      </c>
      <c r="S63" s="170">
        <f>AVERAGE(R63,M63,H63)</f>
        <v>-0.05605736721120754</v>
      </c>
      <c r="T63" s="128">
        <v>0</v>
      </c>
      <c r="U63" s="174">
        <v>0</v>
      </c>
      <c r="V63" s="167">
        <f>T63-U63</f>
        <v>0</v>
      </c>
      <c r="W63" s="168">
        <f>(((T63+1)/(U63+1))-1)</f>
        <v>0</v>
      </c>
      <c r="X63" s="169">
        <f>NORMSDIST(((V63-V$84)/V$85))-0.5</f>
        <v>-0.02899321146102507</v>
      </c>
      <c r="Y63" s="128">
        <v>1</v>
      </c>
      <c r="Z63" s="174">
        <v>1</v>
      </c>
      <c r="AA63" s="167">
        <f>Y63-Z63</f>
        <v>0</v>
      </c>
      <c r="AB63" s="168">
        <f>(((Y63+1)/(Z63+1))-1)</f>
        <v>0</v>
      </c>
      <c r="AC63" s="169">
        <f>NORMSDIST(((AA63-AA$84)/AA$85))-0.5</f>
        <v>-0.13419970552004928</v>
      </c>
      <c r="AD63" s="128">
        <v>0</v>
      </c>
      <c r="AE63" s="174">
        <v>0</v>
      </c>
      <c r="AF63" s="167">
        <f>AD63-AE63</f>
        <v>0</v>
      </c>
      <c r="AG63" s="168">
        <f>(((AD63+1)/(AE63+1))-1)</f>
        <v>0</v>
      </c>
      <c r="AH63" s="169">
        <f>NORMSDIST(((AF63-AF$84)/AF$85))-0.5</f>
        <v>-0.13419970552004928</v>
      </c>
      <c r="AI63" s="170">
        <f>AVERAGE(AH63,AC63,X63)</f>
        <v>-0.09913087416704121</v>
      </c>
      <c r="AJ63" s="128">
        <v>0</v>
      </c>
      <c r="AK63" s="174">
        <v>0</v>
      </c>
      <c r="AL63" s="167">
        <f>AJ63-AK63</f>
        <v>0</v>
      </c>
      <c r="AM63" s="168">
        <f>(((AJ63+1)/(AK63+1))-1)</f>
        <v>0</v>
      </c>
      <c r="AN63" s="169">
        <f>NORMSDIST(((AL63-AL$84)/AL$85))-0.5</f>
        <v>0</v>
      </c>
      <c r="AO63" s="128">
        <v>0</v>
      </c>
      <c r="AP63" s="174">
        <v>0</v>
      </c>
      <c r="AQ63" s="167">
        <f>AO63-AP63</f>
        <v>0</v>
      </c>
      <c r="AR63" s="168">
        <f>(((AO63+1)/(AP63+1))-1)</f>
        <v>0</v>
      </c>
      <c r="AS63" s="169">
        <f>NORMSDIST(((AQ63-AQ$84)/AQ$85))-0.5</f>
        <v>-0.16749722894898544</v>
      </c>
      <c r="AT63" s="128">
        <v>0</v>
      </c>
      <c r="AU63" s="174">
        <v>0</v>
      </c>
      <c r="AV63" s="167">
        <f>AT63-AU63</f>
        <v>0</v>
      </c>
      <c r="AW63" s="168">
        <f>(((AT63+1)/(AU63+1))-1)</f>
        <v>0</v>
      </c>
      <c r="AX63" s="169">
        <f>NORMSDIST(((AV63-AV$84)/AV$85))-0.5</f>
        <v>-0.0716076268096214</v>
      </c>
      <c r="AY63" s="128">
        <v>0</v>
      </c>
      <c r="AZ63" s="174">
        <v>0</v>
      </c>
      <c r="BA63" s="167">
        <f>AY63-AZ63</f>
        <v>0</v>
      </c>
      <c r="BB63" s="168">
        <f>(((AY63+1)/(AZ63+1))-1)</f>
        <v>0</v>
      </c>
      <c r="BC63" s="169">
        <f>NORMSDIST(((BA63-BA$84)/BA$85))-0.5</f>
        <v>-0.059314259259181545</v>
      </c>
      <c r="BD63" s="128">
        <v>0</v>
      </c>
      <c r="BE63" s="174">
        <v>0</v>
      </c>
      <c r="BF63" s="167">
        <f>BD63-BE63</f>
        <v>0</v>
      </c>
      <c r="BG63" s="168">
        <f>(((BD63+1)/(BE63+1))-1)</f>
        <v>0</v>
      </c>
      <c r="BH63" s="169">
        <f>NORMSDIST(((BF63-BF$84)/BF$85))-0.5</f>
        <v>0.06529146962938037</v>
      </c>
      <c r="BI63" s="170">
        <f>AVERAGE(BH63,BC63,AX63,AS63,AN63)</f>
        <v>-0.0466255290776816</v>
      </c>
      <c r="BJ63" s="128">
        <v>0</v>
      </c>
      <c r="BK63" s="174">
        <v>0</v>
      </c>
      <c r="BL63" s="167">
        <f>BJ63-BK63</f>
        <v>0</v>
      </c>
      <c r="BM63" s="168">
        <f>(((BJ63+1)/(BK63+1))-1)</f>
        <v>0</v>
      </c>
      <c r="BN63" s="169">
        <f>NORMSDIST(((BL63-BL$84)/BL$85))-0.5</f>
        <v>-0.045963722372012406</v>
      </c>
      <c r="BO63" s="128">
        <v>1</v>
      </c>
      <c r="BP63" s="174">
        <v>1</v>
      </c>
      <c r="BQ63" s="167">
        <f>BO63-BP63</f>
        <v>0</v>
      </c>
      <c r="BR63" s="168">
        <f>(((BO63+1)/(BP63+1))-1)</f>
        <v>0</v>
      </c>
      <c r="BS63" s="169">
        <f>NORMSDIST(((BQ63-BQ$84)/BQ$85))-0.5</f>
        <v>-0.06529146962938037</v>
      </c>
      <c r="BT63" s="128">
        <v>1</v>
      </c>
      <c r="BU63" s="174">
        <v>1</v>
      </c>
      <c r="BV63" s="167">
        <f>BT63-BU63</f>
        <v>0</v>
      </c>
      <c r="BW63" s="168">
        <f>(((BT63+1)/(BU63+1))-1)</f>
        <v>0</v>
      </c>
      <c r="BX63" s="169">
        <f>NORMSDIST(((BV63-BV$84)/BV$85))-0.5</f>
        <v>-0.08032352927732433</v>
      </c>
      <c r="BY63" s="128">
        <v>0</v>
      </c>
      <c r="BZ63" s="174">
        <v>0</v>
      </c>
      <c r="CA63" s="167">
        <f>BY63-BZ63</f>
        <v>0</v>
      </c>
      <c r="CB63" s="168">
        <f>(((BY63+1)/(BZ63+1))-1)</f>
        <v>0</v>
      </c>
      <c r="CC63" s="169">
        <f>NORMSDIST(((CA63-CA$84)/CA$85))-0.5</f>
        <v>-0.06529146962938037</v>
      </c>
      <c r="CD63" s="128">
        <v>1</v>
      </c>
      <c r="CE63" s="174">
        <v>1</v>
      </c>
      <c r="CF63" s="167">
        <f>CD63-CE63</f>
        <v>0</v>
      </c>
      <c r="CG63" s="168">
        <f>(((CD63+1)/(CE63+1))-1)</f>
        <v>0</v>
      </c>
      <c r="CH63" s="169">
        <f>NORMSDIST(((CF63-CF$84)/CF$85))-0.5</f>
        <v>-0.10463871990970536</v>
      </c>
      <c r="CI63" s="170">
        <f>AVERAGE(CH63,CC63,BX63,BS63,BN63)</f>
        <v>-0.07230178216356056</v>
      </c>
      <c r="CJ63" s="128">
        <v>1</v>
      </c>
      <c r="CK63" s="174">
        <v>1</v>
      </c>
      <c r="CL63" s="167">
        <f>CJ63-CK63</f>
        <v>0</v>
      </c>
      <c r="CM63" s="168">
        <f>(((CJ63+1)/(CK63+1))-1)</f>
        <v>0</v>
      </c>
      <c r="CN63" s="169" t="e">
        <f>NORMSDIST(((CL63-CL$84)/CL$85))-0.5</f>
        <v>#DIV/0!</v>
      </c>
      <c r="CO63" s="128">
        <v>0</v>
      </c>
      <c r="CP63" s="174">
        <v>0</v>
      </c>
      <c r="CQ63" s="167">
        <f>CO63-CP63</f>
        <v>0</v>
      </c>
      <c r="CR63" s="168">
        <f>(((CO63+0.01)/(CP63+0.01))-1)</f>
        <v>0</v>
      </c>
      <c r="CS63" s="169">
        <f>NORMSDIST(((CQ63-CQ$84)/CQ$85))-0.5</f>
        <v>-0.09034648986440424</v>
      </c>
      <c r="CT63" s="170">
        <f>AVERAGE(CS63)</f>
        <v>-0.09034648986440424</v>
      </c>
      <c r="CU63" s="128">
        <v>0</v>
      </c>
      <c r="CV63" s="174">
        <v>0</v>
      </c>
      <c r="CW63" s="167">
        <f>CU63-CV63</f>
        <v>0</v>
      </c>
      <c r="CX63" s="168">
        <f>(((CU63+1)/(CV63+1))-1)</f>
        <v>0</v>
      </c>
      <c r="CY63" s="169">
        <f>NORMSDIST(((CW63-CW$84)/CW$85))-0.5</f>
        <v>-0.06676307239891671</v>
      </c>
      <c r="CZ63" s="128">
        <v>0</v>
      </c>
      <c r="DA63" s="174">
        <v>0</v>
      </c>
      <c r="DB63" s="167">
        <f>CZ63-DA63</f>
        <v>0</v>
      </c>
      <c r="DC63" s="168">
        <f>(((CZ63+1)/(DA63+1))-1)</f>
        <v>0</v>
      </c>
      <c r="DD63" s="169">
        <f>NORMSDIST(((DB63-DB$84)/DB$85))-0.5</f>
        <v>-0.0530908735131177</v>
      </c>
      <c r="DE63" s="128">
        <v>0</v>
      </c>
      <c r="DF63" s="174">
        <v>0</v>
      </c>
      <c r="DG63" s="167">
        <f>DE63-DF63</f>
        <v>0</v>
      </c>
      <c r="DH63" s="168">
        <f>(((DE63+1)/(DF63+1))-1)</f>
        <v>0</v>
      </c>
      <c r="DI63" s="169">
        <f>NORMSDIST(((DG63-DG$84)/DG$85))-0.5</f>
        <v>-0.10929851091967663</v>
      </c>
      <c r="DJ63" s="128">
        <v>0</v>
      </c>
      <c r="DK63" s="174">
        <v>0</v>
      </c>
      <c r="DL63" s="167">
        <f>DJ63-DK63</f>
        <v>0</v>
      </c>
      <c r="DM63" s="168">
        <f>(((DJ63+1)/(DK63+1))-1)</f>
        <v>0</v>
      </c>
      <c r="DN63" s="169">
        <f>NORMSDIST(((DL63-DL$84)/DL$85))-0.5</f>
        <v>-0.05465649203645501</v>
      </c>
      <c r="DO63" s="128">
        <v>0</v>
      </c>
      <c r="DP63" s="174">
        <v>0</v>
      </c>
      <c r="DQ63" s="167">
        <f>DO63-DP63</f>
        <v>0</v>
      </c>
      <c r="DR63" s="168">
        <f>(((DO63+1)/(DP63+1))-1)</f>
        <v>0</v>
      </c>
      <c r="DS63" s="169">
        <f>NORMSDIST(((DQ63-DQ$84)/DQ$85))-0.5</f>
        <v>0.00019819923204855705</v>
      </c>
      <c r="DT63" s="128">
        <v>0</v>
      </c>
      <c r="DU63" s="174">
        <v>0</v>
      </c>
      <c r="DV63" s="167">
        <f>DT63-DU63</f>
        <v>0</v>
      </c>
      <c r="DW63" s="168">
        <f>(((DT63+1)/(DU63+1))-1)</f>
        <v>0</v>
      </c>
      <c r="DX63" s="169">
        <f>NORMSDIST(((DV63-DV$84)/DV$85))-0.5</f>
        <v>-0.093772295626533</v>
      </c>
      <c r="DY63" s="170">
        <f>AVERAGE(DX63,DS63,DN63,DI63,DD63,CY63)</f>
        <v>-0.06289717421044175</v>
      </c>
      <c r="DZ63" s="128">
        <v>6560</v>
      </c>
      <c r="EA63" s="174">
        <v>6949</v>
      </c>
      <c r="EB63" s="167">
        <f>DZ63-EA63</f>
        <v>-389</v>
      </c>
      <c r="EC63" s="168">
        <f>(((DZ63+1)/(EA63+1))-1)</f>
        <v>-0.05597122302158275</v>
      </c>
      <c r="ED63" s="169">
        <f>NORMSDIST(((EB63-EB$84)/EB$85))-0.5</f>
        <v>0.12945339939207479</v>
      </c>
      <c r="EE63" s="171">
        <v>0</v>
      </c>
      <c r="EF63" s="174">
        <v>0</v>
      </c>
      <c r="EG63" s="167">
        <f>EE63-EF63</f>
        <v>0</v>
      </c>
      <c r="EH63" s="168">
        <f>(((EE63+1)/(EF63+1))-1)</f>
        <v>0</v>
      </c>
      <c r="EI63" s="169">
        <f>NORMSDIST(((EG63-EG$84)/EG$85))-0.5</f>
        <v>-0.04421326061644004</v>
      </c>
      <c r="EJ63" s="170">
        <f>AVERAGE(EI63,ED63)</f>
        <v>0.04262006938781737</v>
      </c>
      <c r="EL63" s="112">
        <f>AVERAGE(EG63,EB63,DV63,DQ63,DL63,DG63,DB63,CW63,CQ63,CL63,CF63,CA63,BV63,BQ63,BL63,BF63,BA63,AV63,AQ63,AL63,AF63,AA63,V63,P63,K63,F63)</f>
        <v>-15</v>
      </c>
      <c r="EM63" s="175">
        <f>AVERAGE(EH63,EC63,DW63,DR63,DM63,DH63,DC63,CX63,CR63,CM63,CG63,CB63,BW63,BR63,BM63,BG63,BB63,AW63,AR63,AM63,AG63,AB63,W63,Q63,L63,G63)</f>
        <v>-0.02138350857775318</v>
      </c>
      <c r="EN63" s="176">
        <f>AVERAGE(EI63,ED63,DX63,DS63,DN63,DI63,DD63,CY63,CS63,CH63,CC63,BX63,BS63,BN63,BH63,BC63,AX63,AS63,AN63,AH63,AC63,X63,R63,M63,H63)</f>
        <v>-0.05770762706769508</v>
      </c>
      <c r="EO63" s="164" t="s">
        <v>15</v>
      </c>
      <c r="EP63" s="165"/>
    </row>
    <row r="64" spans="1:146" ht="12.75">
      <c r="A64">
        <v>9</v>
      </c>
      <c r="B64" s="164" t="s">
        <v>19</v>
      </c>
      <c r="C64" s="165"/>
      <c r="D64" s="128">
        <v>0</v>
      </c>
      <c r="E64" s="174">
        <v>0</v>
      </c>
      <c r="F64" s="167">
        <f>D64-E64</f>
        <v>0</v>
      </c>
      <c r="G64" s="168">
        <f>(((D64+1)/(E64+1))-1)</f>
        <v>0</v>
      </c>
      <c r="H64" s="169">
        <f>NORMSDIST(((F64-F$84)/F$85))-0.5</f>
        <v>-0.09316814211660407</v>
      </c>
      <c r="I64" s="128">
        <v>0</v>
      </c>
      <c r="J64" s="174">
        <v>0</v>
      </c>
      <c r="K64" s="167">
        <f>I64-J64</f>
        <v>0</v>
      </c>
      <c r="L64" s="168">
        <f>(((I64+1)/(J64+1))-1)</f>
        <v>0</v>
      </c>
      <c r="M64" s="169">
        <f>NORMSDIST(((K64-K$84)/K$85))-0.5</f>
        <v>-0.06672158101492293</v>
      </c>
      <c r="N64" s="128">
        <v>0</v>
      </c>
      <c r="O64" s="174">
        <v>5</v>
      </c>
      <c r="P64" s="167">
        <f>N64-O64</f>
        <v>-5</v>
      </c>
      <c r="Q64" s="168">
        <f>(((N64+1)/(O64+1))-1)</f>
        <v>-0.8333333333333334</v>
      </c>
      <c r="R64" s="169">
        <f>NORMSDIST(((P64-P$84)/P$85))-0.5</f>
        <v>-0.3638109681098507</v>
      </c>
      <c r="S64" s="170">
        <f>AVERAGE(R64,M64,H64)</f>
        <v>-0.17456689708045922</v>
      </c>
      <c r="T64" s="128">
        <v>0</v>
      </c>
      <c r="U64" s="174">
        <v>0</v>
      </c>
      <c r="V64" s="167">
        <f>T64-U64</f>
        <v>0</v>
      </c>
      <c r="W64" s="168">
        <f>(((T64+1)/(U64+1))-1)</f>
        <v>0</v>
      </c>
      <c r="X64" s="169">
        <f>NORMSDIST(((V64-V$84)/V$85))-0.5</f>
        <v>-0.02899321146102507</v>
      </c>
      <c r="Y64" s="128">
        <v>0</v>
      </c>
      <c r="Z64" s="174">
        <v>0</v>
      </c>
      <c r="AA64" s="167">
        <f>Y64-Z64</f>
        <v>0</v>
      </c>
      <c r="AB64" s="168">
        <f>(((Y64+1)/(Z64+1))-1)</f>
        <v>0</v>
      </c>
      <c r="AC64" s="169">
        <f>NORMSDIST(((AA64-AA$84)/AA$85))-0.5</f>
        <v>-0.13419970552004928</v>
      </c>
      <c r="AD64" s="128">
        <v>0</v>
      </c>
      <c r="AE64" s="174">
        <v>0</v>
      </c>
      <c r="AF64" s="167">
        <f>AD64-AE64</f>
        <v>0</v>
      </c>
      <c r="AG64" s="168">
        <f>(((AD64+1)/(AE64+1))-1)</f>
        <v>0</v>
      </c>
      <c r="AH64" s="169">
        <f>NORMSDIST(((AF64-AF$84)/AF$85))-0.5</f>
        <v>-0.13419970552004928</v>
      </c>
      <c r="AI64" s="170">
        <f>AVERAGE(AH64,AC64,X64)</f>
        <v>-0.09913087416704121</v>
      </c>
      <c r="AJ64" s="128">
        <v>0</v>
      </c>
      <c r="AK64" s="174">
        <v>0</v>
      </c>
      <c r="AL64" s="167">
        <f>AJ64-AK64</f>
        <v>0</v>
      </c>
      <c r="AM64" s="168">
        <f>(((AJ64+1)/(AK64+1))-1)</f>
        <v>0</v>
      </c>
      <c r="AN64" s="169">
        <f>NORMSDIST(((AL64-AL$84)/AL$85))-0.5</f>
        <v>0</v>
      </c>
      <c r="AO64" s="128">
        <v>1</v>
      </c>
      <c r="AP64" s="174">
        <v>0</v>
      </c>
      <c r="AQ64" s="167">
        <f>AO64-AP64</f>
        <v>1</v>
      </c>
      <c r="AR64" s="168">
        <f>(((AO64+1)/(AP64+1))-1)</f>
        <v>1</v>
      </c>
      <c r="AS64" s="169">
        <f>NORMSDIST(((AQ64-AQ$84)/AQ$85))-0.5</f>
        <v>0.489539332331103</v>
      </c>
      <c r="AT64" s="128">
        <v>0</v>
      </c>
      <c r="AU64" s="174">
        <v>0</v>
      </c>
      <c r="AV64" s="167">
        <f>AT64-AU64</f>
        <v>0</v>
      </c>
      <c r="AW64" s="168">
        <f>(((AT64+1)/(AU64+1))-1)</f>
        <v>0</v>
      </c>
      <c r="AX64" s="169">
        <f>NORMSDIST(((AV64-AV$84)/AV$85))-0.5</f>
        <v>-0.0716076268096214</v>
      </c>
      <c r="AY64" s="128">
        <v>0</v>
      </c>
      <c r="AZ64" s="174">
        <v>0</v>
      </c>
      <c r="BA64" s="167">
        <f>AY64-AZ64</f>
        <v>0</v>
      </c>
      <c r="BB64" s="168">
        <f>(((AY64+1)/(AZ64+1))-1)</f>
        <v>0</v>
      </c>
      <c r="BC64" s="169">
        <f>NORMSDIST(((BA64-BA$84)/BA$85))-0.5</f>
        <v>-0.059314259259181545</v>
      </c>
      <c r="BD64" s="128">
        <v>0</v>
      </c>
      <c r="BE64" s="174">
        <v>0</v>
      </c>
      <c r="BF64" s="167">
        <f>BD64-BE64</f>
        <v>0</v>
      </c>
      <c r="BG64" s="168">
        <f>(((BD64+1)/(BE64+1))-1)</f>
        <v>0</v>
      </c>
      <c r="BH64" s="169">
        <f>NORMSDIST(((BF64-BF$84)/BF$85))-0.5</f>
        <v>0.06529146962938037</v>
      </c>
      <c r="BI64" s="170">
        <f>AVERAGE(BH64,BC64,AX64,AS64,AN64)</f>
        <v>0.0847817831783361</v>
      </c>
      <c r="BJ64" s="128">
        <v>0</v>
      </c>
      <c r="BK64" s="174">
        <v>0</v>
      </c>
      <c r="BL64" s="167">
        <f>BJ64-BK64</f>
        <v>0</v>
      </c>
      <c r="BM64" s="168">
        <f>(((BJ64+1)/(BK64+1))-1)</f>
        <v>0</v>
      </c>
      <c r="BN64" s="169">
        <f>NORMSDIST(((BL64-BL$84)/BL$85))-0.5</f>
        <v>-0.045963722372012406</v>
      </c>
      <c r="BO64" s="128">
        <v>1</v>
      </c>
      <c r="BP64" s="174">
        <v>1</v>
      </c>
      <c r="BQ64" s="167">
        <f>BO64-BP64</f>
        <v>0</v>
      </c>
      <c r="BR64" s="168">
        <f>(((BO64+1)/(BP64+1))-1)</f>
        <v>0</v>
      </c>
      <c r="BS64" s="169">
        <f>NORMSDIST(((BQ64-BQ$84)/BQ$85))-0.5</f>
        <v>-0.06529146962938037</v>
      </c>
      <c r="BT64" s="128">
        <v>1</v>
      </c>
      <c r="BU64" s="174">
        <v>1</v>
      </c>
      <c r="BV64" s="167">
        <f>BT64-BU64</f>
        <v>0</v>
      </c>
      <c r="BW64" s="168">
        <f>(((BT64+1)/(BU64+1))-1)</f>
        <v>0</v>
      </c>
      <c r="BX64" s="169">
        <f>NORMSDIST(((BV64-BV$84)/BV$85))-0.5</f>
        <v>-0.08032352927732433</v>
      </c>
      <c r="BY64" s="128">
        <v>0</v>
      </c>
      <c r="BZ64" s="174">
        <v>0</v>
      </c>
      <c r="CA64" s="167">
        <f>BY64-BZ64</f>
        <v>0</v>
      </c>
      <c r="CB64" s="168">
        <f>(((BY64+1)/(BZ64+1))-1)</f>
        <v>0</v>
      </c>
      <c r="CC64" s="169">
        <f>NORMSDIST(((CA64-CA$84)/CA$85))-0.5</f>
        <v>-0.06529146962938037</v>
      </c>
      <c r="CD64" s="128">
        <v>1</v>
      </c>
      <c r="CE64" s="174">
        <v>1</v>
      </c>
      <c r="CF64" s="167">
        <f>CD64-CE64</f>
        <v>0</v>
      </c>
      <c r="CG64" s="168">
        <f>(((CD64+1)/(CE64+1))-1)</f>
        <v>0</v>
      </c>
      <c r="CH64" s="169">
        <f>NORMSDIST(((CF64-CF$84)/CF$85))-0.5</f>
        <v>-0.10463871990970536</v>
      </c>
      <c r="CI64" s="170">
        <f>AVERAGE(CH64,CC64,BX64,BS64,BN64)</f>
        <v>-0.07230178216356056</v>
      </c>
      <c r="CJ64" s="128">
        <v>1</v>
      </c>
      <c r="CK64" s="174">
        <v>1</v>
      </c>
      <c r="CL64" s="167">
        <f>CJ64-CK64</f>
        <v>0</v>
      </c>
      <c r="CM64" s="168">
        <f>(((CJ64+1)/(CK64+1))-1)</f>
        <v>0</v>
      </c>
      <c r="CN64" s="169" t="e">
        <f>NORMSDIST(((CL64-CL$84)/CL$85))-0.5</f>
        <v>#DIV/0!</v>
      </c>
      <c r="CO64" s="128">
        <v>0</v>
      </c>
      <c r="CP64" s="174">
        <v>0</v>
      </c>
      <c r="CQ64" s="167">
        <f>CO64-CP64</f>
        <v>0</v>
      </c>
      <c r="CR64" s="168">
        <f>(((CO64+0.01)/(CP64+0.01))-1)</f>
        <v>0</v>
      </c>
      <c r="CS64" s="169">
        <f>NORMSDIST(((CQ64-CQ$84)/CQ$85))-0.5</f>
        <v>-0.09034648986440424</v>
      </c>
      <c r="CT64" s="170">
        <f>AVERAGE(CS64)</f>
        <v>-0.09034648986440424</v>
      </c>
      <c r="CU64" s="128">
        <v>0</v>
      </c>
      <c r="CV64" s="174">
        <v>0</v>
      </c>
      <c r="CW64" s="167">
        <f>CU64-CV64</f>
        <v>0</v>
      </c>
      <c r="CX64" s="168">
        <f>(((CU64+1)/(CV64+1))-1)</f>
        <v>0</v>
      </c>
      <c r="CY64" s="169">
        <f>NORMSDIST(((CW64-CW$84)/CW$85))-0.5</f>
        <v>-0.06676307239891671</v>
      </c>
      <c r="CZ64" s="128">
        <v>0</v>
      </c>
      <c r="DA64" s="174">
        <v>0</v>
      </c>
      <c r="DB64" s="167">
        <f>CZ64-DA64</f>
        <v>0</v>
      </c>
      <c r="DC64" s="168">
        <f>(((CZ64+1)/(DA64+1))-1)</f>
        <v>0</v>
      </c>
      <c r="DD64" s="169">
        <f>NORMSDIST(((DB64-DB$84)/DB$85))-0.5</f>
        <v>-0.0530908735131177</v>
      </c>
      <c r="DE64" s="128">
        <v>0</v>
      </c>
      <c r="DF64" s="174">
        <v>0</v>
      </c>
      <c r="DG64" s="167">
        <f>DE64-DF64</f>
        <v>0</v>
      </c>
      <c r="DH64" s="168">
        <f>(((DE64+1)/(DF64+1))-1)</f>
        <v>0</v>
      </c>
      <c r="DI64" s="169">
        <f>NORMSDIST(((DG64-DG$84)/DG$85))-0.5</f>
        <v>-0.10929851091967663</v>
      </c>
      <c r="DJ64" s="128">
        <v>0</v>
      </c>
      <c r="DK64" s="174">
        <v>0</v>
      </c>
      <c r="DL64" s="167">
        <f>DJ64-DK64</f>
        <v>0</v>
      </c>
      <c r="DM64" s="168">
        <f>(((DJ64+1)/(DK64+1))-1)</f>
        <v>0</v>
      </c>
      <c r="DN64" s="169">
        <f>NORMSDIST(((DL64-DL$84)/DL$85))-0.5</f>
        <v>-0.05465649203645501</v>
      </c>
      <c r="DO64" s="128">
        <v>0</v>
      </c>
      <c r="DP64" s="174">
        <v>0</v>
      </c>
      <c r="DQ64" s="167">
        <f>DO64-DP64</f>
        <v>0</v>
      </c>
      <c r="DR64" s="168">
        <f>(((DO64+1)/(DP64+1))-1)</f>
        <v>0</v>
      </c>
      <c r="DS64" s="169">
        <f>NORMSDIST(((DQ64-DQ$84)/DQ$85))-0.5</f>
        <v>0.00019819923204855705</v>
      </c>
      <c r="DT64" s="128">
        <v>0</v>
      </c>
      <c r="DU64" s="174">
        <v>0</v>
      </c>
      <c r="DV64" s="167">
        <f>DT64-DU64</f>
        <v>0</v>
      </c>
      <c r="DW64" s="168">
        <f>(((DT64+1)/(DU64+1))-1)</f>
        <v>0</v>
      </c>
      <c r="DX64" s="169">
        <f>NORMSDIST(((DV64-DV$84)/DV$85))-0.5</f>
        <v>-0.093772295626533</v>
      </c>
      <c r="DY64" s="170">
        <f>AVERAGE(DX64,DS64,DN64,DI64,DD64,CY64)</f>
        <v>-0.06289717421044175</v>
      </c>
      <c r="DZ64" s="128">
        <v>10734</v>
      </c>
      <c r="EA64" s="174">
        <v>9522</v>
      </c>
      <c r="EB64" s="167">
        <f>DZ64-EA64</f>
        <v>1212</v>
      </c>
      <c r="EC64" s="168">
        <f>(((DZ64+1)/(EA64+1))-1)</f>
        <v>0.12727081801953166</v>
      </c>
      <c r="ED64" s="169">
        <f>NORMSDIST(((EB64-EB$84)/EB$85))-0.5</f>
        <v>0.20370454427288143</v>
      </c>
      <c r="EE64" s="171">
        <v>0</v>
      </c>
      <c r="EF64" s="174">
        <v>0</v>
      </c>
      <c r="EG64" s="167">
        <f>EE64-EF64</f>
        <v>0</v>
      </c>
      <c r="EH64" s="168">
        <f>(((EE64+1)/(EF64+1))-1)</f>
        <v>0</v>
      </c>
      <c r="EI64" s="169">
        <f>NORMSDIST(((EG64-EG$84)/EG$85))-0.5</f>
        <v>-0.04421326061644004</v>
      </c>
      <c r="EJ64" s="170">
        <f>AVERAGE(EI64,ED64)</f>
        <v>0.07974564182822069</v>
      </c>
      <c r="EL64" s="112">
        <f>AVERAGE(EG64,EB64,DV64,DQ64,DL64,DG64,DB64,CW64,CQ64,CL64,CF64,CA64,BV64,BQ64,BL64,BF64,BA64,AV64,AQ64,AL64,AF64,AA64,V64,P64,K64,F64)</f>
        <v>46.46153846153846</v>
      </c>
      <c r="EM64" s="175">
        <f>AVERAGE(EH64,EC64,DW64,DR64,DM64,DH64,DC64,CX64,CR64,CM64,CG64,CB64,BW64,BR64,BM64,BG64,BB64,AW64,AR64,AM64,AG64,AB64,W64,Q64,L64,G64)</f>
        <v>0.011305287872546088</v>
      </c>
      <c r="EN64" s="176">
        <f>AVERAGE(EI64,ED64,DX64,DS64,DN64,DI64,DD64,CY64,CS64,CH64,CC64,BX64,BS64,BN64,BH64,BC64,AX64,AS64,AN64,AH64,AC64,X64,R64,M64,H64)</f>
        <v>-0.04267726240556948</v>
      </c>
      <c r="EO64" s="164" t="s">
        <v>19</v>
      </c>
      <c r="EP64" s="165"/>
    </row>
    <row r="65" spans="1:146" ht="12.75">
      <c r="A65">
        <v>9</v>
      </c>
      <c r="B65" s="164" t="s">
        <v>79</v>
      </c>
      <c r="C65" s="165"/>
      <c r="D65" s="128">
        <v>1</v>
      </c>
      <c r="E65" s="174">
        <v>1</v>
      </c>
      <c r="F65" s="167">
        <f>D65-E65</f>
        <v>0</v>
      </c>
      <c r="G65" s="168">
        <f>(((D65+1)/(E65+1))-1)</f>
        <v>0</v>
      </c>
      <c r="H65" s="169">
        <f>NORMSDIST(((F65-F$84)/F$85))-0.5</f>
        <v>-0.09316814211660407</v>
      </c>
      <c r="I65" s="128">
        <v>8</v>
      </c>
      <c r="J65" s="174">
        <v>1</v>
      </c>
      <c r="K65" s="167">
        <f>I65-J65</f>
        <v>7</v>
      </c>
      <c r="L65" s="168">
        <f>(((I65+1)/(J65+1))-1)</f>
        <v>3.5</v>
      </c>
      <c r="M65" s="169">
        <f>NORMSDIST(((K65-K$84)/K$85))-0.5</f>
        <v>0.4998122368550463</v>
      </c>
      <c r="N65" s="128">
        <v>1</v>
      </c>
      <c r="O65" s="174">
        <v>1</v>
      </c>
      <c r="P65" s="167">
        <f>N65-O65</f>
        <v>0</v>
      </c>
      <c r="Q65" s="168">
        <f>(((N65+1)/(O65+1))-1)</f>
        <v>0</v>
      </c>
      <c r="R65" s="169">
        <f>NORMSDIST(((P65-P$84)/P$85))-0.5</f>
        <v>0.18307611478619734</v>
      </c>
      <c r="S65" s="170">
        <f>AVERAGE(R65,M65,H65)</f>
        <v>0.19657340317487984</v>
      </c>
      <c r="T65" s="128">
        <v>1</v>
      </c>
      <c r="U65" s="174">
        <v>1</v>
      </c>
      <c r="V65" s="167">
        <f>T65-U65</f>
        <v>0</v>
      </c>
      <c r="W65" s="168">
        <f>(((T65+1)/(U65+1))-1)</f>
        <v>0</v>
      </c>
      <c r="X65" s="169">
        <f>NORMSDIST(((V65-V$84)/V$85))-0.5</f>
        <v>-0.02899321146102507</v>
      </c>
      <c r="Y65" s="128">
        <v>1</v>
      </c>
      <c r="Z65" s="174">
        <v>0</v>
      </c>
      <c r="AA65" s="167">
        <f>Y65-Z65</f>
        <v>1</v>
      </c>
      <c r="AB65" s="168">
        <f>(((Y65+1)/(Z65+1))-1)</f>
        <v>1</v>
      </c>
      <c r="AC65" s="169">
        <f>NORMSDIST(((AA65-AA$84)/AA$85))-0.5</f>
        <v>0.4982242675961469</v>
      </c>
      <c r="AD65" s="128">
        <v>1</v>
      </c>
      <c r="AE65" s="174">
        <v>0</v>
      </c>
      <c r="AF65" s="167">
        <f>AD65-AE65</f>
        <v>1</v>
      </c>
      <c r="AG65" s="168">
        <f>(((AD65+1)/(AE65+1))-1)</f>
        <v>1</v>
      </c>
      <c r="AH65" s="169">
        <f>NORMSDIST(((AF65-AF$84)/AF$85))-0.5</f>
        <v>-0.006841468296500397</v>
      </c>
      <c r="AI65" s="170">
        <f>AVERAGE(AH65,AC65,X65)</f>
        <v>0.1541298626128738</v>
      </c>
      <c r="AJ65" s="128">
        <v>0</v>
      </c>
      <c r="AK65" s="174">
        <v>0</v>
      </c>
      <c r="AL65" s="167">
        <f>AJ65-AK65</f>
        <v>0</v>
      </c>
      <c r="AM65" s="168">
        <f>(((AJ65+1)/(AK65+1))-1)</f>
        <v>0</v>
      </c>
      <c r="AN65" s="169">
        <f>NORMSDIST(((AL65-AL$84)/AL$85))-0.5</f>
        <v>0</v>
      </c>
      <c r="AO65" s="128">
        <v>0</v>
      </c>
      <c r="AP65" s="174">
        <v>0</v>
      </c>
      <c r="AQ65" s="167">
        <f>AO65-AP65</f>
        <v>0</v>
      </c>
      <c r="AR65" s="168">
        <f>(((AO65+1)/(AP65+1))-1)</f>
        <v>0</v>
      </c>
      <c r="AS65" s="169">
        <f>NORMSDIST(((AQ65-AQ$84)/AQ$85))-0.5</f>
        <v>-0.16749722894898544</v>
      </c>
      <c r="AT65" s="128">
        <v>0</v>
      </c>
      <c r="AU65" s="174">
        <v>0</v>
      </c>
      <c r="AV65" s="167">
        <f>AT65-AU65</f>
        <v>0</v>
      </c>
      <c r="AW65" s="168">
        <f>(((AT65+1)/(AU65+1))-1)</f>
        <v>0</v>
      </c>
      <c r="AX65" s="169">
        <f>NORMSDIST(((AV65-AV$84)/AV$85))-0.5</f>
        <v>-0.0716076268096214</v>
      </c>
      <c r="AY65" s="128">
        <v>0</v>
      </c>
      <c r="AZ65" s="174">
        <v>0</v>
      </c>
      <c r="BA65" s="167">
        <f>AY65-AZ65</f>
        <v>0</v>
      </c>
      <c r="BB65" s="168">
        <f>(((AY65+1)/(AZ65+1))-1)</f>
        <v>0</v>
      </c>
      <c r="BC65" s="169">
        <f>NORMSDIST(((BA65-BA$84)/BA$85))-0.5</f>
        <v>-0.059314259259181545</v>
      </c>
      <c r="BD65" s="128">
        <v>0</v>
      </c>
      <c r="BE65" s="174">
        <v>0</v>
      </c>
      <c r="BF65" s="167">
        <f>BD65-BE65</f>
        <v>0</v>
      </c>
      <c r="BG65" s="168">
        <f>(((BD65+1)/(BE65+1))-1)</f>
        <v>0</v>
      </c>
      <c r="BH65" s="169">
        <f>NORMSDIST(((BF65-BF$84)/BF$85))-0.5</f>
        <v>0.06529146962938037</v>
      </c>
      <c r="BI65" s="170">
        <f>AVERAGE(BH65,BC65,AX65,AS65,AN65)</f>
        <v>-0.0466255290776816</v>
      </c>
      <c r="BJ65" s="128">
        <v>0</v>
      </c>
      <c r="BK65" s="174">
        <v>0</v>
      </c>
      <c r="BL65" s="167">
        <f>BJ65-BK65</f>
        <v>0</v>
      </c>
      <c r="BM65" s="168">
        <f>(((BJ65+1)/(BK65+1))-1)</f>
        <v>0</v>
      </c>
      <c r="BN65" s="169">
        <f>NORMSDIST(((BL65-BL$84)/BL$85))-0.5</f>
        <v>-0.045963722372012406</v>
      </c>
      <c r="BO65" s="128">
        <v>1</v>
      </c>
      <c r="BP65" s="174">
        <v>1</v>
      </c>
      <c r="BQ65" s="167">
        <f>BO65-BP65</f>
        <v>0</v>
      </c>
      <c r="BR65" s="168">
        <f>(((BO65+1)/(BP65+1))-1)</f>
        <v>0</v>
      </c>
      <c r="BS65" s="169">
        <f>NORMSDIST(((BQ65-BQ$84)/BQ$85))-0.5</f>
        <v>-0.06529146962938037</v>
      </c>
      <c r="BT65" s="128">
        <v>1</v>
      </c>
      <c r="BU65" s="174">
        <v>1</v>
      </c>
      <c r="BV65" s="167">
        <f>BT65-BU65</f>
        <v>0</v>
      </c>
      <c r="BW65" s="168">
        <f>(((BT65+1)/(BU65+1))-1)</f>
        <v>0</v>
      </c>
      <c r="BX65" s="169">
        <f>NORMSDIST(((BV65-BV$84)/BV$85))-0.5</f>
        <v>-0.08032352927732433</v>
      </c>
      <c r="BY65" s="128">
        <v>0</v>
      </c>
      <c r="BZ65" s="174">
        <v>0</v>
      </c>
      <c r="CA65" s="167">
        <f>BY65-BZ65</f>
        <v>0</v>
      </c>
      <c r="CB65" s="168">
        <f>(((BY65+1)/(BZ65+1))-1)</f>
        <v>0</v>
      </c>
      <c r="CC65" s="169">
        <f>NORMSDIST(((CA65-CA$84)/CA$85))-0.5</f>
        <v>-0.06529146962938037</v>
      </c>
      <c r="CD65" s="128">
        <v>1</v>
      </c>
      <c r="CE65" s="174">
        <v>1</v>
      </c>
      <c r="CF65" s="167">
        <f>CD65-CE65</f>
        <v>0</v>
      </c>
      <c r="CG65" s="168">
        <f>(((CD65+1)/(CE65+1))-1)</f>
        <v>0</v>
      </c>
      <c r="CH65" s="169">
        <f>NORMSDIST(((CF65-CF$84)/CF$85))-0.5</f>
        <v>-0.10463871990970536</v>
      </c>
      <c r="CI65" s="170">
        <f>AVERAGE(CH65,CC65,BX65,BS65,BN65)</f>
        <v>-0.07230178216356056</v>
      </c>
      <c r="CJ65" s="128">
        <v>1</v>
      </c>
      <c r="CK65" s="174">
        <v>1</v>
      </c>
      <c r="CL65" s="167">
        <f>CJ65-CK65</f>
        <v>0</v>
      </c>
      <c r="CM65" s="168">
        <f>(((CJ65+1)/(CK65+1))-1)</f>
        <v>0</v>
      </c>
      <c r="CN65" s="169" t="e">
        <f>NORMSDIST(((CL65-CL$84)/CL$85))-0.5</f>
        <v>#DIV/0!</v>
      </c>
      <c r="CO65" s="128">
        <v>0</v>
      </c>
      <c r="CP65" s="174">
        <v>0</v>
      </c>
      <c r="CQ65" s="167">
        <f>CO65-CP65</f>
        <v>0</v>
      </c>
      <c r="CR65" s="168">
        <f>(((CO65+0.01)/(CP65+0.01))-1)</f>
        <v>0</v>
      </c>
      <c r="CS65" s="169">
        <f>NORMSDIST(((CQ65-CQ$84)/CQ$85))-0.5</f>
        <v>-0.09034648986440424</v>
      </c>
      <c r="CT65" s="170">
        <f>AVERAGE(CS65)</f>
        <v>-0.09034648986440424</v>
      </c>
      <c r="CU65" s="128">
        <v>0</v>
      </c>
      <c r="CV65" s="174">
        <v>0</v>
      </c>
      <c r="CW65" s="167">
        <f>CU65-CV65</f>
        <v>0</v>
      </c>
      <c r="CX65" s="168">
        <f>(((CU65+1)/(CV65+1))-1)</f>
        <v>0</v>
      </c>
      <c r="CY65" s="169">
        <f>NORMSDIST(((CW65-CW$84)/CW$85))-0.5</f>
        <v>-0.06676307239891671</v>
      </c>
      <c r="CZ65" s="128">
        <v>0</v>
      </c>
      <c r="DA65" s="174">
        <v>0</v>
      </c>
      <c r="DB65" s="167">
        <f>CZ65-DA65</f>
        <v>0</v>
      </c>
      <c r="DC65" s="168">
        <f>(((CZ65+1)/(DA65+1))-1)</f>
        <v>0</v>
      </c>
      <c r="DD65" s="169">
        <f>NORMSDIST(((DB65-DB$84)/DB$85))-0.5</f>
        <v>-0.0530908735131177</v>
      </c>
      <c r="DE65" s="128">
        <v>0</v>
      </c>
      <c r="DF65" s="174">
        <v>0</v>
      </c>
      <c r="DG65" s="167">
        <f>DE65-DF65</f>
        <v>0</v>
      </c>
      <c r="DH65" s="168">
        <f>(((DE65+1)/(DF65+1))-1)</f>
        <v>0</v>
      </c>
      <c r="DI65" s="169">
        <f>NORMSDIST(((DG65-DG$84)/DG$85))-0.5</f>
        <v>-0.10929851091967663</v>
      </c>
      <c r="DJ65" s="128">
        <v>0</v>
      </c>
      <c r="DK65" s="174">
        <v>0</v>
      </c>
      <c r="DL65" s="167">
        <f>DJ65-DK65</f>
        <v>0</v>
      </c>
      <c r="DM65" s="168">
        <f>(((DJ65+1)/(DK65+1))-1)</f>
        <v>0</v>
      </c>
      <c r="DN65" s="169">
        <f>NORMSDIST(((DL65-DL$84)/DL$85))-0.5</f>
        <v>-0.05465649203645501</v>
      </c>
      <c r="DO65" s="128">
        <v>0</v>
      </c>
      <c r="DP65" s="174">
        <v>0</v>
      </c>
      <c r="DQ65" s="167">
        <f>DO65-DP65</f>
        <v>0</v>
      </c>
      <c r="DR65" s="168">
        <f>(((DO65+1)/(DP65+1))-1)</f>
        <v>0</v>
      </c>
      <c r="DS65" s="169">
        <f>NORMSDIST(((DQ65-DQ$84)/DQ$85))-0.5</f>
        <v>0.00019819923204855705</v>
      </c>
      <c r="DT65" s="128">
        <v>0</v>
      </c>
      <c r="DU65" s="174">
        <v>0</v>
      </c>
      <c r="DV65" s="167">
        <f>DT65-DU65</f>
        <v>0</v>
      </c>
      <c r="DW65" s="168">
        <f>(((DT65+1)/(DU65+1))-1)</f>
        <v>0</v>
      </c>
      <c r="DX65" s="169">
        <f>NORMSDIST(((DV65-DV$84)/DV$85))-0.5</f>
        <v>-0.093772295626533</v>
      </c>
      <c r="DY65" s="170">
        <f>AVERAGE(DX65,DS65,DN65,DI65,DD65,CY65)</f>
        <v>-0.06289717421044175</v>
      </c>
      <c r="DZ65" s="128">
        <v>35047</v>
      </c>
      <c r="EA65" s="174">
        <v>37891</v>
      </c>
      <c r="EB65" s="167">
        <f>DZ65-EA65</f>
        <v>-2844</v>
      </c>
      <c r="EC65" s="168">
        <f>(((DZ65+1)/(EA65+1))-1)</f>
        <v>-0.07505542066927051</v>
      </c>
      <c r="ED65" s="169">
        <f>NORMSDIST(((EB65-EB$84)/EB$85))-0.5</f>
        <v>0.006601183149703926</v>
      </c>
      <c r="EE65" s="171">
        <v>1753</v>
      </c>
      <c r="EF65" s="174">
        <v>1753</v>
      </c>
      <c r="EG65" s="167">
        <f>EE65-EF65</f>
        <v>0</v>
      </c>
      <c r="EH65" s="168">
        <f>(((EE65+1)/(EF65+1))-1)</f>
        <v>0</v>
      </c>
      <c r="EI65" s="169">
        <f>NORMSDIST(((EG65-EG$84)/EG$85))-0.5</f>
        <v>-0.04421326061644004</v>
      </c>
      <c r="EJ65" s="170">
        <f>AVERAGE(EI65,ED65)</f>
        <v>-0.018806038733368058</v>
      </c>
      <c r="EL65" s="112">
        <f>AVERAGE(EG65,EB65,DV65,DQ65,DL65,DG65,DB65,CW65,CQ65,CL65,CF65,CA65,BV65,BQ65,BL65,BF65,BA65,AV65,AQ65,AL65,AF65,AA65,V65,P65,K65,F65)</f>
        <v>-109.03846153846153</v>
      </c>
      <c r="EM65" s="175">
        <f>AVERAGE(EH65,EC65,DW65,DR65,DM65,DH65,DC65,CX65,CR65,CM65,CG65,CB65,BW65,BR65,BM65,BG65,BB65,AW65,AR65,AM65,AG65,AB65,W65,Q65,L65,G65)</f>
        <v>0.20865171458964343</v>
      </c>
      <c r="EN65" s="176">
        <f>AVERAGE(EI65,ED65,DX65,DS65,DN65,DI65,DD65,CY65,CS65,CH65,CC65,BX65,BS65,BN65,BH65,BC65,AX65,AS65,AN65,AH65,AC65,X65,R65,M65,H65)</f>
        <v>-0.0019147348574696244</v>
      </c>
      <c r="EO65" s="164" t="s">
        <v>79</v>
      </c>
      <c r="EP65" s="165"/>
    </row>
    <row r="66" spans="1:146" ht="12.75">
      <c r="A66">
        <v>10</v>
      </c>
      <c r="B66" s="164" t="s">
        <v>17</v>
      </c>
      <c r="C66" s="165"/>
      <c r="D66" s="128">
        <v>1</v>
      </c>
      <c r="E66" s="174">
        <v>1</v>
      </c>
      <c r="F66" s="167">
        <f>D66-E66</f>
        <v>0</v>
      </c>
      <c r="G66" s="168">
        <f>(((D66+1)/(E66+1))-1)</f>
        <v>0</v>
      </c>
      <c r="H66" s="169">
        <f>NORMSDIST(((F66-F$84)/F$85))-0.5</f>
        <v>-0.09316814211660407</v>
      </c>
      <c r="I66" s="128">
        <v>0</v>
      </c>
      <c r="J66" s="174">
        <v>1</v>
      </c>
      <c r="K66" s="167">
        <f>I66-J66</f>
        <v>-1</v>
      </c>
      <c r="L66" s="168">
        <f>(((I66+1)/(J66+1))-1)</f>
        <v>-0.5</v>
      </c>
      <c r="M66" s="169">
        <f>NORMSDIST(((K66-K$84)/K$85))-0.5</f>
        <v>-0.2580800743032159</v>
      </c>
      <c r="N66" s="128">
        <v>0</v>
      </c>
      <c r="O66" s="174">
        <v>0</v>
      </c>
      <c r="P66" s="167">
        <f>N66-O66</f>
        <v>0</v>
      </c>
      <c r="Q66" s="168">
        <f>(((N66+1)/(O66+1))-1)</f>
        <v>0</v>
      </c>
      <c r="R66" s="169">
        <f>NORMSDIST(((P66-P$84)/P$85))-0.5</f>
        <v>0.18307611478619734</v>
      </c>
      <c r="S66" s="170">
        <f>AVERAGE(R66,M66,H66)</f>
        <v>-0.05605736721120754</v>
      </c>
      <c r="T66" s="128">
        <v>0</v>
      </c>
      <c r="U66" s="174">
        <v>0</v>
      </c>
      <c r="V66" s="167">
        <f>T66-U66</f>
        <v>0</v>
      </c>
      <c r="W66" s="168">
        <f>(((T66+1)/(U66+1))-1)</f>
        <v>0</v>
      </c>
      <c r="X66" s="169">
        <f>NORMSDIST(((V66-V$84)/V$85))-0.5</f>
        <v>-0.02899321146102507</v>
      </c>
      <c r="Y66" s="128">
        <v>0</v>
      </c>
      <c r="Z66" s="174">
        <v>0</v>
      </c>
      <c r="AA66" s="167">
        <f>Y66-Z66</f>
        <v>0</v>
      </c>
      <c r="AB66" s="168">
        <f>(((Y66+1)/(Z66+1))-1)</f>
        <v>0</v>
      </c>
      <c r="AC66" s="169">
        <f>NORMSDIST(((AA66-AA$84)/AA$85))-0.5</f>
        <v>-0.13419970552004928</v>
      </c>
      <c r="AD66" s="128">
        <v>0</v>
      </c>
      <c r="AE66" s="174">
        <v>0</v>
      </c>
      <c r="AF66" s="167">
        <f>AD66-AE66</f>
        <v>0</v>
      </c>
      <c r="AG66" s="168">
        <f>(((AD66+1)/(AE66+1))-1)</f>
        <v>0</v>
      </c>
      <c r="AH66" s="169">
        <f>NORMSDIST(((AF66-AF$84)/AF$85))-0.5</f>
        <v>-0.13419970552004928</v>
      </c>
      <c r="AI66" s="170">
        <f>AVERAGE(AH66,AC66,X66)</f>
        <v>-0.09913087416704121</v>
      </c>
      <c r="AJ66" s="128">
        <v>0</v>
      </c>
      <c r="AK66" s="174">
        <v>0</v>
      </c>
      <c r="AL66" s="167">
        <f>AJ66-AK66</f>
        <v>0</v>
      </c>
      <c r="AM66" s="168">
        <f>(((AJ66+1)/(AK66+1))-1)</f>
        <v>0</v>
      </c>
      <c r="AN66" s="169">
        <f>NORMSDIST(((AL66-AL$84)/AL$85))-0.5</f>
        <v>0</v>
      </c>
      <c r="AO66" s="128">
        <v>0</v>
      </c>
      <c r="AP66" s="174">
        <v>0</v>
      </c>
      <c r="AQ66" s="167">
        <f>AO66-AP66</f>
        <v>0</v>
      </c>
      <c r="AR66" s="168">
        <f>(((AO66+1)/(AP66+1))-1)</f>
        <v>0</v>
      </c>
      <c r="AS66" s="169">
        <f>NORMSDIST(((AQ66-AQ$84)/AQ$85))-0.5</f>
        <v>-0.16749722894898544</v>
      </c>
      <c r="AT66" s="128">
        <v>0</v>
      </c>
      <c r="AU66" s="174">
        <v>0</v>
      </c>
      <c r="AV66" s="167">
        <f>AT66-AU66</f>
        <v>0</v>
      </c>
      <c r="AW66" s="168">
        <f>(((AT66+1)/(AU66+1))-1)</f>
        <v>0</v>
      </c>
      <c r="AX66" s="169">
        <f>NORMSDIST(((AV66-AV$84)/AV$85))-0.5</f>
        <v>-0.0716076268096214</v>
      </c>
      <c r="AY66" s="128">
        <v>0</v>
      </c>
      <c r="AZ66" s="174">
        <v>0</v>
      </c>
      <c r="BA66" s="167">
        <f>AY66-AZ66</f>
        <v>0</v>
      </c>
      <c r="BB66" s="168">
        <f>(((AY66+1)/(AZ66+1))-1)</f>
        <v>0</v>
      </c>
      <c r="BC66" s="169">
        <f>NORMSDIST(((BA66-BA$84)/BA$85))-0.5</f>
        <v>-0.059314259259181545</v>
      </c>
      <c r="BD66" s="128">
        <v>0</v>
      </c>
      <c r="BE66" s="174">
        <v>0</v>
      </c>
      <c r="BF66" s="167">
        <f>BD66-BE66</f>
        <v>0</v>
      </c>
      <c r="BG66" s="168">
        <f>(((BD66+1)/(BE66+1))-1)</f>
        <v>0</v>
      </c>
      <c r="BH66" s="169">
        <f>NORMSDIST(((BF66-BF$84)/BF$85))-0.5</f>
        <v>0.06529146962938037</v>
      </c>
      <c r="BI66" s="170">
        <f>AVERAGE(BH66,BC66,AX66,AS66,AN66)</f>
        <v>-0.0466255290776816</v>
      </c>
      <c r="BJ66" s="128">
        <v>0</v>
      </c>
      <c r="BK66" s="174">
        <v>0</v>
      </c>
      <c r="BL66" s="167">
        <f>BJ66-BK66</f>
        <v>0</v>
      </c>
      <c r="BM66" s="168">
        <f>(((BJ66+1)/(BK66+1))-1)</f>
        <v>0</v>
      </c>
      <c r="BN66" s="169">
        <f>NORMSDIST(((BL66-BL$84)/BL$85))-0.5</f>
        <v>-0.045963722372012406</v>
      </c>
      <c r="BO66" s="128">
        <v>1</v>
      </c>
      <c r="BP66" s="174">
        <v>1</v>
      </c>
      <c r="BQ66" s="167">
        <f>BO66-BP66</f>
        <v>0</v>
      </c>
      <c r="BR66" s="168">
        <f>(((BO66+1)/(BP66+1))-1)</f>
        <v>0</v>
      </c>
      <c r="BS66" s="169">
        <f>NORMSDIST(((BQ66-BQ$84)/BQ$85))-0.5</f>
        <v>-0.06529146962938037</v>
      </c>
      <c r="BT66" s="128">
        <v>0</v>
      </c>
      <c r="BU66" s="174">
        <v>0</v>
      </c>
      <c r="BV66" s="167">
        <f>BT66-BU66</f>
        <v>0</v>
      </c>
      <c r="BW66" s="168">
        <f>(((BT66+1)/(BU66+1))-1)</f>
        <v>0</v>
      </c>
      <c r="BX66" s="169">
        <f>NORMSDIST(((BV66-BV$84)/BV$85))-0.5</f>
        <v>-0.08032352927732433</v>
      </c>
      <c r="BY66" s="128">
        <v>0</v>
      </c>
      <c r="BZ66" s="174">
        <v>0</v>
      </c>
      <c r="CA66" s="167">
        <f>BY66-BZ66</f>
        <v>0</v>
      </c>
      <c r="CB66" s="168">
        <f>(((BY66+1)/(BZ66+1))-1)</f>
        <v>0</v>
      </c>
      <c r="CC66" s="169">
        <f>NORMSDIST(((CA66-CA$84)/CA$85))-0.5</f>
        <v>-0.06529146962938037</v>
      </c>
      <c r="CD66" s="128">
        <v>1</v>
      </c>
      <c r="CE66" s="174">
        <v>1</v>
      </c>
      <c r="CF66" s="167">
        <f>CD66-CE66</f>
        <v>0</v>
      </c>
      <c r="CG66" s="168">
        <f>(((CD66+1)/(CE66+1))-1)</f>
        <v>0</v>
      </c>
      <c r="CH66" s="169">
        <f>NORMSDIST(((CF66-CF$84)/CF$85))-0.5</f>
        <v>-0.10463871990970536</v>
      </c>
      <c r="CI66" s="170">
        <f>AVERAGE(CH66,CC66,BX66,BS66,BN66)</f>
        <v>-0.07230178216356056</v>
      </c>
      <c r="CJ66" s="128">
        <v>1</v>
      </c>
      <c r="CK66" s="174">
        <v>1</v>
      </c>
      <c r="CL66" s="167">
        <f>CJ66-CK66</f>
        <v>0</v>
      </c>
      <c r="CM66" s="168">
        <f>(((CJ66+1)/(CK66+1))-1)</f>
        <v>0</v>
      </c>
      <c r="CN66" s="169" t="e">
        <f>NORMSDIST(((CL66-CL$84)/CL$85))-0.5</f>
        <v>#DIV/0!</v>
      </c>
      <c r="CO66" s="128">
        <v>0</v>
      </c>
      <c r="CP66" s="174">
        <v>0</v>
      </c>
      <c r="CQ66" s="167">
        <f>CO66-CP66</f>
        <v>0</v>
      </c>
      <c r="CR66" s="168">
        <f>(((CO66+0.01)/(CP66+0.01))-1)</f>
        <v>0</v>
      </c>
      <c r="CS66" s="169">
        <f>NORMSDIST(((CQ66-CQ$84)/CQ$85))-0.5</f>
        <v>-0.09034648986440424</v>
      </c>
      <c r="CT66" s="170">
        <f>AVERAGE(CS66)</f>
        <v>-0.09034648986440424</v>
      </c>
      <c r="CU66" s="128">
        <v>0</v>
      </c>
      <c r="CV66" s="174">
        <v>0</v>
      </c>
      <c r="CW66" s="167">
        <f>CU66-CV66</f>
        <v>0</v>
      </c>
      <c r="CX66" s="168">
        <f>(((CU66+1)/(CV66+1))-1)</f>
        <v>0</v>
      </c>
      <c r="CY66" s="169">
        <f>NORMSDIST(((CW66-CW$84)/CW$85))-0.5</f>
        <v>-0.06676307239891671</v>
      </c>
      <c r="CZ66" s="128">
        <v>0</v>
      </c>
      <c r="DA66" s="174">
        <v>0</v>
      </c>
      <c r="DB66" s="167">
        <f>CZ66-DA66</f>
        <v>0</v>
      </c>
      <c r="DC66" s="168">
        <f>(((CZ66+1)/(DA66+1))-1)</f>
        <v>0</v>
      </c>
      <c r="DD66" s="169">
        <f>NORMSDIST(((DB66-DB$84)/DB$85))-0.5</f>
        <v>-0.0530908735131177</v>
      </c>
      <c r="DE66" s="128">
        <v>0</v>
      </c>
      <c r="DF66" s="174">
        <v>0</v>
      </c>
      <c r="DG66" s="167">
        <f>DE66-DF66</f>
        <v>0</v>
      </c>
      <c r="DH66" s="168">
        <f>(((DE66+1)/(DF66+1))-1)</f>
        <v>0</v>
      </c>
      <c r="DI66" s="169">
        <f>NORMSDIST(((DG66-DG$84)/DG$85))-0.5</f>
        <v>-0.10929851091967663</v>
      </c>
      <c r="DJ66" s="128">
        <v>0</v>
      </c>
      <c r="DK66" s="174">
        <v>0</v>
      </c>
      <c r="DL66" s="167">
        <f>DJ66-DK66</f>
        <v>0</v>
      </c>
      <c r="DM66" s="168">
        <f>(((DJ66+1)/(DK66+1))-1)</f>
        <v>0</v>
      </c>
      <c r="DN66" s="169">
        <f>NORMSDIST(((DL66-DL$84)/DL$85))-0.5</f>
        <v>-0.05465649203645501</v>
      </c>
      <c r="DO66" s="128">
        <v>0</v>
      </c>
      <c r="DP66" s="174">
        <v>0</v>
      </c>
      <c r="DQ66" s="167">
        <f>DO66-DP66</f>
        <v>0</v>
      </c>
      <c r="DR66" s="168">
        <f>(((DO66+1)/(DP66+1))-1)</f>
        <v>0</v>
      </c>
      <c r="DS66" s="169">
        <f>NORMSDIST(((DQ66-DQ$84)/DQ$85))-0.5</f>
        <v>0.00019819923204855705</v>
      </c>
      <c r="DT66" s="128">
        <v>0</v>
      </c>
      <c r="DU66" s="174">
        <v>0</v>
      </c>
      <c r="DV66" s="167">
        <f>DT66-DU66</f>
        <v>0</v>
      </c>
      <c r="DW66" s="168">
        <f>(((DT66+1)/(DU66+1))-1)</f>
        <v>0</v>
      </c>
      <c r="DX66" s="169">
        <f>NORMSDIST(((DV66-DV$84)/DV$85))-0.5</f>
        <v>-0.093772295626533</v>
      </c>
      <c r="DY66" s="170">
        <f>AVERAGE(DX66,DS66,DN66,DI66,DD66,CY66)</f>
        <v>-0.06289717421044175</v>
      </c>
      <c r="DZ66" s="128">
        <v>6984</v>
      </c>
      <c r="EA66" s="174">
        <v>7830</v>
      </c>
      <c r="EB66" s="167">
        <f>DZ66-EA66</f>
        <v>-846</v>
      </c>
      <c r="EC66" s="168">
        <f>(((DZ66+1)/(EA66+1))-1)</f>
        <v>-0.10803217979823776</v>
      </c>
      <c r="ED66" s="169">
        <f>NORMSDIST(((EB66-EB$84)/EB$85))-0.5</f>
        <v>0.10718169272040334</v>
      </c>
      <c r="EE66" s="171">
        <v>0</v>
      </c>
      <c r="EF66" s="174">
        <v>0</v>
      </c>
      <c r="EG66" s="167">
        <f>EE66-EF66</f>
        <v>0</v>
      </c>
      <c r="EH66" s="168">
        <f>(((EE66+1)/(EF66+1))-1)</f>
        <v>0</v>
      </c>
      <c r="EI66" s="169">
        <f>NORMSDIST(((EG66-EG$84)/EG$85))-0.5</f>
        <v>-0.04421326061644004</v>
      </c>
      <c r="EJ66" s="170">
        <f>AVERAGE(EI66,ED66)</f>
        <v>0.03148421605198165</v>
      </c>
      <c r="EL66" s="112">
        <f>AVERAGE(EG66,EB66,DV66,DQ66,DL66,DG66,DB66,CW66,CQ66,CL66,CF66,CA66,BV66,BQ66,BL66,BF66,BA66,AV66,AQ66,AL66,AF66,AA66,V66,P66,K66,F66)</f>
        <v>-32.57692307692308</v>
      </c>
      <c r="EM66" s="175">
        <f>AVERAGE(EH66,EC66,DW66,DR66,DM66,DH66,DC66,CX66,CR66,CM66,CG66,CB66,BW66,BR66,BM66,BG66,BB66,AW66,AR66,AM66,AG66,AB66,W66,Q66,L66,G66)</f>
        <v>-0.02338585306916299</v>
      </c>
      <c r="EN66" s="176">
        <f>AVERAGE(EI66,ED66,DX66,DS66,DN66,DI66,DD66,CY66,CS66,CH66,CC66,BX66,BS66,BN66,BH66,BC66,AX66,AS66,AN66,AH66,AC66,X66,R66,M66,H66)</f>
        <v>-0.05859849533456195</v>
      </c>
      <c r="EO66" s="164" t="s">
        <v>17</v>
      </c>
      <c r="EP66" s="165"/>
    </row>
    <row r="67" spans="1:146" ht="12.75">
      <c r="A67">
        <v>10</v>
      </c>
      <c r="B67" s="164" t="s">
        <v>23</v>
      </c>
      <c r="C67" s="165"/>
      <c r="D67" s="128">
        <v>0</v>
      </c>
      <c r="E67" s="174">
        <v>0</v>
      </c>
      <c r="F67" s="167">
        <f>D67-E67</f>
        <v>0</v>
      </c>
      <c r="G67" s="168">
        <f>(((D67+1)/(E67+1))-1)</f>
        <v>0</v>
      </c>
      <c r="H67" s="169">
        <f>NORMSDIST(((F67-F$84)/F$85))-0.5</f>
        <v>-0.09316814211660407</v>
      </c>
      <c r="I67" s="128">
        <v>0</v>
      </c>
      <c r="J67" s="174">
        <v>1</v>
      </c>
      <c r="K67" s="167">
        <f>I67-J67</f>
        <v>-1</v>
      </c>
      <c r="L67" s="168">
        <f>(((I67+1)/(J67+1))-1)</f>
        <v>-0.5</v>
      </c>
      <c r="M67" s="169">
        <f>NORMSDIST(((K67-K$84)/K$85))-0.5</f>
        <v>-0.2580800743032159</v>
      </c>
      <c r="N67" s="128">
        <v>0</v>
      </c>
      <c r="O67" s="174">
        <v>0</v>
      </c>
      <c r="P67" s="167">
        <f>N67-O67</f>
        <v>0</v>
      </c>
      <c r="Q67" s="168">
        <f>(((N67+1)/(O67+1))-1)</f>
        <v>0</v>
      </c>
      <c r="R67" s="169">
        <f>NORMSDIST(((P67-P$84)/P$85))-0.5</f>
        <v>0.18307611478619734</v>
      </c>
      <c r="S67" s="170">
        <f>AVERAGE(R67,M67,H67)</f>
        <v>-0.05605736721120754</v>
      </c>
      <c r="T67" s="128">
        <v>0</v>
      </c>
      <c r="U67" s="174">
        <v>0</v>
      </c>
      <c r="V67" s="167">
        <f>T67-U67</f>
        <v>0</v>
      </c>
      <c r="W67" s="168">
        <f>(((T67+1)/(U67+1))-1)</f>
        <v>0</v>
      </c>
      <c r="X67" s="169">
        <f>NORMSDIST(((V67-V$84)/V$85))-0.5</f>
        <v>-0.02899321146102507</v>
      </c>
      <c r="Y67" s="128">
        <v>0</v>
      </c>
      <c r="Z67" s="174">
        <v>0</v>
      </c>
      <c r="AA67" s="167">
        <f>Y67-Z67</f>
        <v>0</v>
      </c>
      <c r="AB67" s="168">
        <f>(((Y67+1)/(Z67+1))-1)</f>
        <v>0</v>
      </c>
      <c r="AC67" s="169">
        <f>NORMSDIST(((AA67-AA$84)/AA$85))-0.5</f>
        <v>-0.13419970552004928</v>
      </c>
      <c r="AD67" s="128">
        <v>0</v>
      </c>
      <c r="AE67" s="174">
        <v>0</v>
      </c>
      <c r="AF67" s="167">
        <f>AD67-AE67</f>
        <v>0</v>
      </c>
      <c r="AG67" s="168">
        <f>(((AD67+1)/(AE67+1))-1)</f>
        <v>0</v>
      </c>
      <c r="AH67" s="169">
        <f>NORMSDIST(((AF67-AF$84)/AF$85))-0.5</f>
        <v>-0.13419970552004928</v>
      </c>
      <c r="AI67" s="170">
        <f>AVERAGE(AH67,AC67,X67)</f>
        <v>-0.09913087416704121</v>
      </c>
      <c r="AJ67" s="128">
        <v>0</v>
      </c>
      <c r="AK67" s="174">
        <v>0</v>
      </c>
      <c r="AL67" s="167">
        <f>AJ67-AK67</f>
        <v>0</v>
      </c>
      <c r="AM67" s="168">
        <f>(((AJ67+1)/(AK67+1))-1)</f>
        <v>0</v>
      </c>
      <c r="AN67" s="169">
        <f>NORMSDIST(((AL67-AL$84)/AL$85))-0.5</f>
        <v>0</v>
      </c>
      <c r="AO67" s="128">
        <v>0</v>
      </c>
      <c r="AP67" s="174">
        <v>0</v>
      </c>
      <c r="AQ67" s="167">
        <f>AO67-AP67</f>
        <v>0</v>
      </c>
      <c r="AR67" s="168">
        <f>(((AO67+1)/(AP67+1))-1)</f>
        <v>0</v>
      </c>
      <c r="AS67" s="169">
        <f>NORMSDIST(((AQ67-AQ$84)/AQ$85))-0.5</f>
        <v>-0.16749722894898544</v>
      </c>
      <c r="AT67" s="128">
        <v>0</v>
      </c>
      <c r="AU67" s="174">
        <v>0</v>
      </c>
      <c r="AV67" s="167">
        <f>AT67-AU67</f>
        <v>0</v>
      </c>
      <c r="AW67" s="168">
        <f>(((AT67+1)/(AU67+1))-1)</f>
        <v>0</v>
      </c>
      <c r="AX67" s="169">
        <f>NORMSDIST(((AV67-AV$84)/AV$85))-0.5</f>
        <v>-0.0716076268096214</v>
      </c>
      <c r="AY67" s="128">
        <v>0</v>
      </c>
      <c r="AZ67" s="174">
        <v>0</v>
      </c>
      <c r="BA67" s="167">
        <f>AY67-AZ67</f>
        <v>0</v>
      </c>
      <c r="BB67" s="168">
        <f>(((AY67+1)/(AZ67+1))-1)</f>
        <v>0</v>
      </c>
      <c r="BC67" s="169">
        <f>NORMSDIST(((BA67-BA$84)/BA$85))-0.5</f>
        <v>-0.059314259259181545</v>
      </c>
      <c r="BD67" s="128">
        <v>0</v>
      </c>
      <c r="BE67" s="174">
        <v>0</v>
      </c>
      <c r="BF67" s="167">
        <f>BD67-BE67</f>
        <v>0</v>
      </c>
      <c r="BG67" s="168">
        <f>(((BD67+1)/(BE67+1))-1)</f>
        <v>0</v>
      </c>
      <c r="BH67" s="169">
        <f>NORMSDIST(((BF67-BF$84)/BF$85))-0.5</f>
        <v>0.06529146962938037</v>
      </c>
      <c r="BI67" s="170">
        <f>AVERAGE(BH67,BC67,AX67,AS67,AN67)</f>
        <v>-0.0466255290776816</v>
      </c>
      <c r="BJ67" s="128">
        <v>0</v>
      </c>
      <c r="BK67" s="174">
        <v>0</v>
      </c>
      <c r="BL67" s="167">
        <f>BJ67-BK67</f>
        <v>0</v>
      </c>
      <c r="BM67" s="168">
        <f>(((BJ67+1)/(BK67+1))-1)</f>
        <v>0</v>
      </c>
      <c r="BN67" s="169">
        <f>NORMSDIST(((BL67-BL$84)/BL$85))-0.5</f>
        <v>-0.045963722372012406</v>
      </c>
      <c r="BO67" s="128">
        <v>1</v>
      </c>
      <c r="BP67" s="174">
        <v>1</v>
      </c>
      <c r="BQ67" s="167">
        <f>BO67-BP67</f>
        <v>0</v>
      </c>
      <c r="BR67" s="168">
        <f>(((BO67+1)/(BP67+1))-1)</f>
        <v>0</v>
      </c>
      <c r="BS67" s="169">
        <f>NORMSDIST(((BQ67-BQ$84)/BQ$85))-0.5</f>
        <v>-0.06529146962938037</v>
      </c>
      <c r="BT67" s="128">
        <v>1</v>
      </c>
      <c r="BU67" s="174">
        <v>1</v>
      </c>
      <c r="BV67" s="167">
        <f>BT67-BU67</f>
        <v>0</v>
      </c>
      <c r="BW67" s="168">
        <f>(((BT67+1)/(BU67+1))-1)</f>
        <v>0</v>
      </c>
      <c r="BX67" s="169">
        <f>NORMSDIST(((BV67-BV$84)/BV$85))-0.5</f>
        <v>-0.08032352927732433</v>
      </c>
      <c r="BY67" s="128">
        <v>0</v>
      </c>
      <c r="BZ67" s="174">
        <v>0</v>
      </c>
      <c r="CA67" s="167">
        <f>BY67-BZ67</f>
        <v>0</v>
      </c>
      <c r="CB67" s="168">
        <f>(((BY67+1)/(BZ67+1))-1)</f>
        <v>0</v>
      </c>
      <c r="CC67" s="169">
        <f>NORMSDIST(((CA67-CA$84)/CA$85))-0.5</f>
        <v>-0.06529146962938037</v>
      </c>
      <c r="CD67" s="128">
        <v>1</v>
      </c>
      <c r="CE67" s="174">
        <v>1</v>
      </c>
      <c r="CF67" s="167">
        <f>CD67-CE67</f>
        <v>0</v>
      </c>
      <c r="CG67" s="168">
        <f>(((CD67+1)/(CE67+1))-1)</f>
        <v>0</v>
      </c>
      <c r="CH67" s="169">
        <f>NORMSDIST(((CF67-CF$84)/CF$85))-0.5</f>
        <v>-0.10463871990970536</v>
      </c>
      <c r="CI67" s="170">
        <f>AVERAGE(CH67,CC67,BX67,BS67,BN67)</f>
        <v>-0.07230178216356056</v>
      </c>
      <c r="CJ67" s="128">
        <v>1</v>
      </c>
      <c r="CK67" s="174">
        <v>1</v>
      </c>
      <c r="CL67" s="167">
        <f>CJ67-CK67</f>
        <v>0</v>
      </c>
      <c r="CM67" s="168">
        <f>(((CJ67+1)/(CK67+1))-1)</f>
        <v>0</v>
      </c>
      <c r="CN67" s="169" t="e">
        <f>NORMSDIST(((CL67-CL$84)/CL$85))-0.5</f>
        <v>#DIV/0!</v>
      </c>
      <c r="CO67" s="128">
        <v>0</v>
      </c>
      <c r="CP67" s="174">
        <v>0</v>
      </c>
      <c r="CQ67" s="167">
        <f>CO67-CP67</f>
        <v>0</v>
      </c>
      <c r="CR67" s="168">
        <f>(((CO67+0.01)/(CP67+0.01))-1)</f>
        <v>0</v>
      </c>
      <c r="CS67" s="169">
        <f>NORMSDIST(((CQ67-CQ$84)/CQ$85))-0.5</f>
        <v>-0.09034648986440424</v>
      </c>
      <c r="CT67" s="170">
        <f>AVERAGE(CS67)</f>
        <v>-0.09034648986440424</v>
      </c>
      <c r="CU67" s="128">
        <v>0</v>
      </c>
      <c r="CV67" s="174">
        <v>0</v>
      </c>
      <c r="CW67" s="167">
        <f>CU67-CV67</f>
        <v>0</v>
      </c>
      <c r="CX67" s="168">
        <f>(((CU67+1)/(CV67+1))-1)</f>
        <v>0</v>
      </c>
      <c r="CY67" s="169">
        <f>NORMSDIST(((CW67-CW$84)/CW$85))-0.5</f>
        <v>-0.06676307239891671</v>
      </c>
      <c r="CZ67" s="128">
        <v>0</v>
      </c>
      <c r="DA67" s="174">
        <v>0</v>
      </c>
      <c r="DB67" s="167">
        <f>CZ67-DA67</f>
        <v>0</v>
      </c>
      <c r="DC67" s="168">
        <f>(((CZ67+1)/(DA67+1))-1)</f>
        <v>0</v>
      </c>
      <c r="DD67" s="169">
        <f>NORMSDIST(((DB67-DB$84)/DB$85))-0.5</f>
        <v>-0.0530908735131177</v>
      </c>
      <c r="DE67" s="128">
        <v>0</v>
      </c>
      <c r="DF67" s="174">
        <v>0</v>
      </c>
      <c r="DG67" s="167">
        <f>DE67-DF67</f>
        <v>0</v>
      </c>
      <c r="DH67" s="168">
        <f>(((DE67+1)/(DF67+1))-1)</f>
        <v>0</v>
      </c>
      <c r="DI67" s="169">
        <f>NORMSDIST(((DG67-DG$84)/DG$85))-0.5</f>
        <v>-0.10929851091967663</v>
      </c>
      <c r="DJ67" s="128">
        <v>0</v>
      </c>
      <c r="DK67" s="174">
        <v>0</v>
      </c>
      <c r="DL67" s="167">
        <f>DJ67-DK67</f>
        <v>0</v>
      </c>
      <c r="DM67" s="168">
        <f>(((DJ67+1)/(DK67+1))-1)</f>
        <v>0</v>
      </c>
      <c r="DN67" s="169">
        <f>NORMSDIST(((DL67-DL$84)/DL$85))-0.5</f>
        <v>-0.05465649203645501</v>
      </c>
      <c r="DO67" s="128">
        <v>0</v>
      </c>
      <c r="DP67" s="174">
        <v>0</v>
      </c>
      <c r="DQ67" s="167">
        <f>DO67-DP67</f>
        <v>0</v>
      </c>
      <c r="DR67" s="168">
        <f>(((DO67+1)/(DP67+1))-1)</f>
        <v>0</v>
      </c>
      <c r="DS67" s="169">
        <f>NORMSDIST(((DQ67-DQ$84)/DQ$85))-0.5</f>
        <v>0.00019819923204855705</v>
      </c>
      <c r="DT67" s="128">
        <v>0</v>
      </c>
      <c r="DU67" s="174">
        <v>0</v>
      </c>
      <c r="DV67" s="167">
        <f>DT67-DU67</f>
        <v>0</v>
      </c>
      <c r="DW67" s="168">
        <f>(((DT67+1)/(DU67+1))-1)</f>
        <v>0</v>
      </c>
      <c r="DX67" s="169">
        <f>NORMSDIST(((DV67-DV$84)/DV$85))-0.5</f>
        <v>-0.093772295626533</v>
      </c>
      <c r="DY67" s="170">
        <f>AVERAGE(DX67,DS67,DN67,DI67,DD67,CY67)</f>
        <v>-0.06289717421044175</v>
      </c>
      <c r="DZ67" s="128">
        <v>4520</v>
      </c>
      <c r="EA67" s="174">
        <v>8052</v>
      </c>
      <c r="EB67" s="167">
        <f>DZ67-EA67</f>
        <v>-3532</v>
      </c>
      <c r="EC67" s="168">
        <f>(((DZ67+1)/(EA67+1))-1)</f>
        <v>-0.4385943126785049</v>
      </c>
      <c r="ED67" s="169">
        <f>NORMSDIST(((EB67-EB$84)/EB$85))-0.5</f>
        <v>-0.028464127674987905</v>
      </c>
      <c r="EE67" s="171">
        <v>0</v>
      </c>
      <c r="EF67" s="174">
        <v>0</v>
      </c>
      <c r="EG67" s="167">
        <f>EE67-EF67</f>
        <v>0</v>
      </c>
      <c r="EH67" s="168">
        <f>(((EE67+1)/(EF67+1))-1)</f>
        <v>0</v>
      </c>
      <c r="EI67" s="169">
        <f>NORMSDIST(((EG67-EG$84)/EG$85))-0.5</f>
        <v>-0.04421326061644004</v>
      </c>
      <c r="EJ67" s="170">
        <f>AVERAGE(EI67,ED67)</f>
        <v>-0.03633869414571397</v>
      </c>
      <c r="EL67" s="112">
        <f>AVERAGE(EG67,EB67,DV67,DQ67,DL67,DG67,DB67,CW67,CQ67,CL67,CF67,CA67,BV67,BQ67,BL67,BF67,BA67,AV67,AQ67,AL67,AF67,AA67,V67,P67,K67,F67)</f>
        <v>-135.8846153846154</v>
      </c>
      <c r="EM67" s="175">
        <f>AVERAGE(EH67,EC67,DW67,DR67,DM67,DH67,DC67,CX67,CR67,CM67,CG67,CB67,BW67,BR67,BM67,BG67,BB67,AW67,AR67,AM67,AG67,AB67,W67,Q67,L67,G67)</f>
        <v>-0.036099781256865575</v>
      </c>
      <c r="EN67" s="176">
        <f>AVERAGE(EI67,ED67,DX67,DS67,DN67,DI67,DD67,CY67,CS67,CH67,CC67,BX67,BS67,BN67,BH67,BC67,AX67,AS67,AN67,AH67,AC67,X67,R67,M67,H67)</f>
        <v>-0.06402432815037759</v>
      </c>
      <c r="EO67" s="164" t="s">
        <v>23</v>
      </c>
      <c r="EP67" s="165"/>
    </row>
    <row r="68" spans="1:146" ht="12.75">
      <c r="A68">
        <v>10</v>
      </c>
      <c r="B68" s="164" t="s">
        <v>60</v>
      </c>
      <c r="C68" s="165"/>
      <c r="D68" s="128">
        <v>0</v>
      </c>
      <c r="E68" s="174">
        <v>0</v>
      </c>
      <c r="F68" s="167">
        <f>D68-E68</f>
        <v>0</v>
      </c>
      <c r="G68" s="168">
        <f>(((D68+1)/(E68+1))-1)</f>
        <v>0</v>
      </c>
      <c r="H68" s="169">
        <f>NORMSDIST(((F68-F$84)/F$85))-0.5</f>
        <v>-0.09316814211660407</v>
      </c>
      <c r="I68" s="128">
        <v>0</v>
      </c>
      <c r="J68" s="174">
        <v>0</v>
      </c>
      <c r="K68" s="167">
        <f>I68-J68</f>
        <v>0</v>
      </c>
      <c r="L68" s="168">
        <f>(((I68+1)/(J68+1))-1)</f>
        <v>0</v>
      </c>
      <c r="M68" s="169">
        <f>NORMSDIST(((K68-K$84)/K$85))-0.5</f>
        <v>-0.06672158101492293</v>
      </c>
      <c r="N68" s="128">
        <v>0</v>
      </c>
      <c r="O68" s="174">
        <v>0</v>
      </c>
      <c r="P68" s="167">
        <f>N68-O68</f>
        <v>0</v>
      </c>
      <c r="Q68" s="168">
        <f>(((N68+1)/(O68+1))-1)</f>
        <v>0</v>
      </c>
      <c r="R68" s="169">
        <f>NORMSDIST(((P68-P$84)/P$85))-0.5</f>
        <v>0.18307611478619734</v>
      </c>
      <c r="S68" s="170">
        <f>AVERAGE(R68,M68,H68)</f>
        <v>0.007728797218223449</v>
      </c>
      <c r="T68" s="128">
        <v>0</v>
      </c>
      <c r="U68" s="174">
        <v>0</v>
      </c>
      <c r="V68" s="167">
        <f>T68-U68</f>
        <v>0</v>
      </c>
      <c r="W68" s="168">
        <f>(((T68+1)/(U68+1))-1)</f>
        <v>0</v>
      </c>
      <c r="X68" s="169">
        <f>NORMSDIST(((V68-V$84)/V$85))-0.5</f>
        <v>-0.02899321146102507</v>
      </c>
      <c r="Y68" s="128">
        <v>0</v>
      </c>
      <c r="Z68" s="174">
        <v>0</v>
      </c>
      <c r="AA68" s="167">
        <f>Y68-Z68</f>
        <v>0</v>
      </c>
      <c r="AB68" s="168">
        <f>(((Y68+1)/(Z68+1))-1)</f>
        <v>0</v>
      </c>
      <c r="AC68" s="169">
        <f>NORMSDIST(((AA68-AA$84)/AA$85))-0.5</f>
        <v>-0.13419970552004928</v>
      </c>
      <c r="AD68" s="128">
        <v>0</v>
      </c>
      <c r="AE68" s="174">
        <v>0</v>
      </c>
      <c r="AF68" s="167">
        <f>AD68-AE68</f>
        <v>0</v>
      </c>
      <c r="AG68" s="168">
        <f>(((AD68+1)/(AE68+1))-1)</f>
        <v>0</v>
      </c>
      <c r="AH68" s="169">
        <f>NORMSDIST(((AF68-AF$84)/AF$85))-0.5</f>
        <v>-0.13419970552004928</v>
      </c>
      <c r="AI68" s="170">
        <f>AVERAGE(AH68,AC68,X68)</f>
        <v>-0.09913087416704121</v>
      </c>
      <c r="AJ68" s="128">
        <v>0</v>
      </c>
      <c r="AK68" s="174">
        <v>0</v>
      </c>
      <c r="AL68" s="167">
        <f>AJ68-AK68</f>
        <v>0</v>
      </c>
      <c r="AM68" s="168">
        <f>(((AJ68+1)/(AK68+1))-1)</f>
        <v>0</v>
      </c>
      <c r="AN68" s="169">
        <f>NORMSDIST(((AL68-AL$84)/AL$85))-0.5</f>
        <v>0</v>
      </c>
      <c r="AO68" s="128">
        <v>0</v>
      </c>
      <c r="AP68" s="174">
        <v>0</v>
      </c>
      <c r="AQ68" s="167">
        <f>AO68-AP68</f>
        <v>0</v>
      </c>
      <c r="AR68" s="168">
        <f>(((AO68+1)/(AP68+1))-1)</f>
        <v>0</v>
      </c>
      <c r="AS68" s="169">
        <f>NORMSDIST(((AQ68-AQ$84)/AQ$85))-0.5</f>
        <v>-0.16749722894898544</v>
      </c>
      <c r="AT68" s="128">
        <v>0</v>
      </c>
      <c r="AU68" s="174">
        <v>0</v>
      </c>
      <c r="AV68" s="167">
        <f>AT68-AU68</f>
        <v>0</v>
      </c>
      <c r="AW68" s="168">
        <f>(((AT68+1)/(AU68+1))-1)</f>
        <v>0</v>
      </c>
      <c r="AX68" s="169">
        <f>NORMSDIST(((AV68-AV$84)/AV$85))-0.5</f>
        <v>-0.0716076268096214</v>
      </c>
      <c r="AY68" s="128">
        <v>0</v>
      </c>
      <c r="AZ68" s="174">
        <v>0</v>
      </c>
      <c r="BA68" s="167">
        <f>AY68-AZ68</f>
        <v>0</v>
      </c>
      <c r="BB68" s="168">
        <f>(((AY68+1)/(AZ68+1))-1)</f>
        <v>0</v>
      </c>
      <c r="BC68" s="169">
        <f>NORMSDIST(((BA68-BA$84)/BA$85))-0.5</f>
        <v>-0.059314259259181545</v>
      </c>
      <c r="BD68" s="128">
        <v>0</v>
      </c>
      <c r="BE68" s="174">
        <v>0</v>
      </c>
      <c r="BF68" s="167">
        <f>BD68-BE68</f>
        <v>0</v>
      </c>
      <c r="BG68" s="168">
        <f>(((BD68+1)/(BE68+1))-1)</f>
        <v>0</v>
      </c>
      <c r="BH68" s="169">
        <f>NORMSDIST(((BF68-BF$84)/BF$85))-0.5</f>
        <v>0.06529146962938037</v>
      </c>
      <c r="BI68" s="170">
        <f>AVERAGE(BH68,BC68,AX68,AS68,AN68)</f>
        <v>-0.0466255290776816</v>
      </c>
      <c r="BJ68" s="128">
        <v>0</v>
      </c>
      <c r="BK68" s="174">
        <v>0</v>
      </c>
      <c r="BL68" s="167">
        <f>BJ68-BK68</f>
        <v>0</v>
      </c>
      <c r="BM68" s="168">
        <f>(((BJ68+1)/(BK68+1))-1)</f>
        <v>0</v>
      </c>
      <c r="BN68" s="169">
        <f>NORMSDIST(((BL68-BL$84)/BL$85))-0.5</f>
        <v>-0.045963722372012406</v>
      </c>
      <c r="BO68" s="128">
        <v>1</v>
      </c>
      <c r="BP68" s="174">
        <v>1</v>
      </c>
      <c r="BQ68" s="167">
        <f>BO68-BP68</f>
        <v>0</v>
      </c>
      <c r="BR68" s="168">
        <f>(((BO68+1)/(BP68+1))-1)</f>
        <v>0</v>
      </c>
      <c r="BS68" s="169">
        <f>NORMSDIST(((BQ68-BQ$84)/BQ$85))-0.5</f>
        <v>-0.06529146962938037</v>
      </c>
      <c r="BT68" s="128">
        <v>0</v>
      </c>
      <c r="BU68" s="174">
        <v>0</v>
      </c>
      <c r="BV68" s="167">
        <f>BT68-BU68</f>
        <v>0</v>
      </c>
      <c r="BW68" s="168">
        <f>(((BT68+1)/(BU68+1))-1)</f>
        <v>0</v>
      </c>
      <c r="BX68" s="169">
        <f>NORMSDIST(((BV68-BV$84)/BV$85))-0.5</f>
        <v>-0.08032352927732433</v>
      </c>
      <c r="BY68" s="128">
        <v>0</v>
      </c>
      <c r="BZ68" s="174">
        <v>0</v>
      </c>
      <c r="CA68" s="167">
        <f>BY68-BZ68</f>
        <v>0</v>
      </c>
      <c r="CB68" s="168">
        <f>(((BY68+1)/(BZ68+1))-1)</f>
        <v>0</v>
      </c>
      <c r="CC68" s="169">
        <f>NORMSDIST(((CA68-CA$84)/CA$85))-0.5</f>
        <v>-0.06529146962938037</v>
      </c>
      <c r="CD68" s="128">
        <v>1</v>
      </c>
      <c r="CE68" s="174">
        <v>1</v>
      </c>
      <c r="CF68" s="167">
        <f>CD68-CE68</f>
        <v>0</v>
      </c>
      <c r="CG68" s="168">
        <f>(((CD68+1)/(CE68+1))-1)</f>
        <v>0</v>
      </c>
      <c r="CH68" s="169">
        <f>NORMSDIST(((CF68-CF$84)/CF$85))-0.5</f>
        <v>-0.10463871990970536</v>
      </c>
      <c r="CI68" s="170">
        <f>AVERAGE(CH68,CC68,BX68,BS68,BN68)</f>
        <v>-0.07230178216356056</v>
      </c>
      <c r="CJ68" s="128">
        <v>1</v>
      </c>
      <c r="CK68" s="174">
        <v>1</v>
      </c>
      <c r="CL68" s="167">
        <f>CJ68-CK68</f>
        <v>0</v>
      </c>
      <c r="CM68" s="168">
        <f>(((CJ68+1)/(CK68+1))-1)</f>
        <v>0</v>
      </c>
      <c r="CN68" s="169" t="e">
        <f>NORMSDIST(((CL68-CL$84)/CL$85))-0.5</f>
        <v>#DIV/0!</v>
      </c>
      <c r="CO68" s="128">
        <v>0</v>
      </c>
      <c r="CP68" s="174">
        <v>0</v>
      </c>
      <c r="CQ68" s="167">
        <f>CO68-CP68</f>
        <v>0</v>
      </c>
      <c r="CR68" s="168">
        <f>(((CO68+0.01)/(CP68+0.01))-1)</f>
        <v>0</v>
      </c>
      <c r="CS68" s="169">
        <f>NORMSDIST(((CQ68-CQ$84)/CQ$85))-0.5</f>
        <v>-0.09034648986440424</v>
      </c>
      <c r="CT68" s="170">
        <f>AVERAGE(CS68)</f>
        <v>-0.09034648986440424</v>
      </c>
      <c r="CU68" s="128">
        <v>0</v>
      </c>
      <c r="CV68" s="174">
        <v>0</v>
      </c>
      <c r="CW68" s="167">
        <f>CU68-CV68</f>
        <v>0</v>
      </c>
      <c r="CX68" s="168">
        <f>(((CU68+1)/(CV68+1))-1)</f>
        <v>0</v>
      </c>
      <c r="CY68" s="169">
        <f>NORMSDIST(((CW68-CW$84)/CW$85))-0.5</f>
        <v>-0.06676307239891671</v>
      </c>
      <c r="CZ68" s="128">
        <v>0</v>
      </c>
      <c r="DA68" s="174">
        <v>0</v>
      </c>
      <c r="DB68" s="167">
        <f>CZ68-DA68</f>
        <v>0</v>
      </c>
      <c r="DC68" s="168">
        <f>(((CZ68+1)/(DA68+1))-1)</f>
        <v>0</v>
      </c>
      <c r="DD68" s="169">
        <f>NORMSDIST(((DB68-DB$84)/DB$85))-0.5</f>
        <v>-0.0530908735131177</v>
      </c>
      <c r="DE68" s="128">
        <v>0</v>
      </c>
      <c r="DF68" s="174">
        <v>0</v>
      </c>
      <c r="DG68" s="167">
        <f>DE68-DF68</f>
        <v>0</v>
      </c>
      <c r="DH68" s="168">
        <f>(((DE68+1)/(DF68+1))-1)</f>
        <v>0</v>
      </c>
      <c r="DI68" s="169">
        <f>NORMSDIST(((DG68-DG$84)/DG$85))-0.5</f>
        <v>-0.10929851091967663</v>
      </c>
      <c r="DJ68" s="128">
        <v>0</v>
      </c>
      <c r="DK68" s="174">
        <v>0</v>
      </c>
      <c r="DL68" s="167">
        <f>DJ68-DK68</f>
        <v>0</v>
      </c>
      <c r="DM68" s="168">
        <f>(((DJ68+1)/(DK68+1))-1)</f>
        <v>0</v>
      </c>
      <c r="DN68" s="169">
        <f>NORMSDIST(((DL68-DL$84)/DL$85))-0.5</f>
        <v>-0.05465649203645501</v>
      </c>
      <c r="DO68" s="128">
        <v>0</v>
      </c>
      <c r="DP68" s="174">
        <v>0</v>
      </c>
      <c r="DQ68" s="167">
        <f>DO68-DP68</f>
        <v>0</v>
      </c>
      <c r="DR68" s="168">
        <f>(((DO68+1)/(DP68+1))-1)</f>
        <v>0</v>
      </c>
      <c r="DS68" s="169">
        <f>NORMSDIST(((DQ68-DQ$84)/DQ$85))-0.5</f>
        <v>0.00019819923204855705</v>
      </c>
      <c r="DT68" s="128">
        <v>0</v>
      </c>
      <c r="DU68" s="174">
        <v>0</v>
      </c>
      <c r="DV68" s="167">
        <f>DT68-DU68</f>
        <v>0</v>
      </c>
      <c r="DW68" s="168">
        <f>(((DT68+1)/(DU68+1))-1)</f>
        <v>0</v>
      </c>
      <c r="DX68" s="169">
        <f>NORMSDIST(((DV68-DV$84)/DV$85))-0.5</f>
        <v>-0.093772295626533</v>
      </c>
      <c r="DY68" s="170">
        <f>AVERAGE(DX68,DS68,DN68,DI68,DD68,CY68)</f>
        <v>-0.06289717421044175</v>
      </c>
      <c r="DZ68" s="128">
        <v>10395</v>
      </c>
      <c r="EA68" s="174">
        <v>10526</v>
      </c>
      <c r="EB68" s="167">
        <f>DZ68-EA68</f>
        <v>-131</v>
      </c>
      <c r="EC68" s="168">
        <f>(((DZ68+1)/(EA68+1))-1)</f>
        <v>-0.012444191127576665</v>
      </c>
      <c r="ED68" s="169">
        <f>NORMSDIST(((EB68-EB$84)/EB$85))-0.5</f>
        <v>0.14184318533588625</v>
      </c>
      <c r="EE68" s="171">
        <v>226</v>
      </c>
      <c r="EF68" s="174">
        <v>226</v>
      </c>
      <c r="EG68" s="167">
        <f>EE68-EF68</f>
        <v>0</v>
      </c>
      <c r="EH68" s="168">
        <f>(((EE68+1)/(EF68+1))-1)</f>
        <v>0</v>
      </c>
      <c r="EI68" s="169">
        <f>NORMSDIST(((EG68-EG$84)/EG$85))-0.5</f>
        <v>-0.04421326061644004</v>
      </c>
      <c r="EJ68" s="170">
        <f>AVERAGE(EI68,ED68)</f>
        <v>0.0488149623597231</v>
      </c>
      <c r="EL68" s="112">
        <f>AVERAGE(EG68,EB68,DV68,DQ68,DL68,DG68,DB68,CW68,CQ68,CL68,CF68,CA68,BV68,BQ68,BL68,BF68,BA68,AV68,AQ68,AL68,AF68,AA68,V68,P68,K68,F68)</f>
        <v>-5.038461538461538</v>
      </c>
      <c r="EM68" s="175">
        <f>AVERAGE(EH68,EC68,DW68,DR68,DM68,DH68,DC68,CX68,CR68,CM68,CG68,CB68,BW68,BR68,BM68,BG68,BB68,AW68,AR68,AM68,AG68,AB68,W68,Q68,L68,G68)</f>
        <v>-0.0004786227356760256</v>
      </c>
      <c r="EN68" s="176">
        <f>AVERAGE(EI68,ED68,DX68,DS68,DN68,DI68,DD68,CY68,CS68,CH68,CC68,BX68,BS68,BN68,BH68,BC68,AX68,AS68,AN68,AH68,AC68,X68,R68,M68,H68)</f>
        <v>-0.049557695898410914</v>
      </c>
      <c r="EO68" s="164" t="s">
        <v>60</v>
      </c>
      <c r="EP68" s="165"/>
    </row>
    <row r="69" spans="1:146" ht="12.75">
      <c r="A69">
        <v>11</v>
      </c>
      <c r="B69" s="164" t="s">
        <v>40</v>
      </c>
      <c r="C69" s="165"/>
      <c r="D69" s="128">
        <v>1</v>
      </c>
      <c r="E69" s="174">
        <v>1</v>
      </c>
      <c r="F69" s="167">
        <f>D69-E69</f>
        <v>0</v>
      </c>
      <c r="G69" s="168">
        <f>(((D69+1)/(E69+1))-1)</f>
        <v>0</v>
      </c>
      <c r="H69" s="169">
        <f>NORMSDIST(((F69-F$84)/F$85))-0.5</f>
        <v>-0.09316814211660407</v>
      </c>
      <c r="I69" s="128">
        <v>0</v>
      </c>
      <c r="J69" s="174">
        <v>0</v>
      </c>
      <c r="K69" s="167">
        <f>I69-J69</f>
        <v>0</v>
      </c>
      <c r="L69" s="168">
        <f>(((I69+1)/(J69+1))-1)</f>
        <v>0</v>
      </c>
      <c r="M69" s="169">
        <f>NORMSDIST(((K69-K$84)/K$85))-0.5</f>
        <v>-0.06672158101492293</v>
      </c>
      <c r="N69" s="128">
        <v>0</v>
      </c>
      <c r="O69" s="174">
        <v>7</v>
      </c>
      <c r="P69" s="167">
        <f>N69-O69</f>
        <v>-7</v>
      </c>
      <c r="Q69" s="168">
        <f>(((N69+1)/(O69+1))-1)</f>
        <v>-0.875</v>
      </c>
      <c r="R69" s="169">
        <f>NORMSDIST(((P69-P$84)/P$85))-0.5</f>
        <v>-0.45793150867810334</v>
      </c>
      <c r="S69" s="170">
        <f>AVERAGE(R69,M69,H69)</f>
        <v>-0.2059404106032101</v>
      </c>
      <c r="T69" s="128">
        <v>0</v>
      </c>
      <c r="U69" s="174">
        <v>0</v>
      </c>
      <c r="V69" s="167">
        <f>T69-U69</f>
        <v>0</v>
      </c>
      <c r="W69" s="168">
        <f>(((T69+1)/(U69+1))-1)</f>
        <v>0</v>
      </c>
      <c r="X69" s="169">
        <f>NORMSDIST(((V69-V$84)/V$85))-0.5</f>
        <v>-0.02899321146102507</v>
      </c>
      <c r="Y69" s="128">
        <v>0</v>
      </c>
      <c r="Z69" s="174">
        <v>0</v>
      </c>
      <c r="AA69" s="167">
        <f>Y69-Z69</f>
        <v>0</v>
      </c>
      <c r="AB69" s="168">
        <f>(((Y69+1)/(Z69+1))-1)</f>
        <v>0</v>
      </c>
      <c r="AC69" s="169">
        <f>NORMSDIST(((AA69-AA$84)/AA$85))-0.5</f>
        <v>-0.13419970552004928</v>
      </c>
      <c r="AD69" s="128">
        <v>0</v>
      </c>
      <c r="AE69" s="174">
        <v>0</v>
      </c>
      <c r="AF69" s="167">
        <f>AD69-AE69</f>
        <v>0</v>
      </c>
      <c r="AG69" s="168">
        <f>(((AD69+1)/(AE69+1))-1)</f>
        <v>0</v>
      </c>
      <c r="AH69" s="169">
        <f>NORMSDIST(((AF69-AF$84)/AF$85))-0.5</f>
        <v>-0.13419970552004928</v>
      </c>
      <c r="AI69" s="170">
        <f>AVERAGE(AH69,AC69,X69)</f>
        <v>-0.09913087416704121</v>
      </c>
      <c r="AJ69" s="128">
        <v>0</v>
      </c>
      <c r="AK69" s="174">
        <v>0</v>
      </c>
      <c r="AL69" s="167">
        <f>AJ69-AK69</f>
        <v>0</v>
      </c>
      <c r="AM69" s="168">
        <f>(((AJ69+1)/(AK69+1))-1)</f>
        <v>0</v>
      </c>
      <c r="AN69" s="169">
        <f>NORMSDIST(((AL69-AL$84)/AL$85))-0.5</f>
        <v>0</v>
      </c>
      <c r="AO69" s="128">
        <v>1</v>
      </c>
      <c r="AP69" s="174">
        <v>0</v>
      </c>
      <c r="AQ69" s="167">
        <f>AO69-AP69</f>
        <v>1</v>
      </c>
      <c r="AR69" s="168">
        <f>(((AO69+1)/(AP69+1))-1)</f>
        <v>1</v>
      </c>
      <c r="AS69" s="169">
        <f>NORMSDIST(((AQ69-AQ$84)/AQ$85))-0.5</f>
        <v>0.489539332331103</v>
      </c>
      <c r="AT69" s="128">
        <v>0</v>
      </c>
      <c r="AU69" s="174">
        <v>0</v>
      </c>
      <c r="AV69" s="167">
        <f>AT69-AU69</f>
        <v>0</v>
      </c>
      <c r="AW69" s="168">
        <f>(((AT69+1)/(AU69+1))-1)</f>
        <v>0</v>
      </c>
      <c r="AX69" s="169">
        <f>NORMSDIST(((AV69-AV$84)/AV$85))-0.5</f>
        <v>-0.0716076268096214</v>
      </c>
      <c r="AY69" s="128">
        <v>0</v>
      </c>
      <c r="AZ69" s="174">
        <v>0</v>
      </c>
      <c r="BA69" s="167">
        <f>AY69-AZ69</f>
        <v>0</v>
      </c>
      <c r="BB69" s="168">
        <f>(((AY69+1)/(AZ69+1))-1)</f>
        <v>0</v>
      </c>
      <c r="BC69" s="169">
        <f>NORMSDIST(((BA69-BA$84)/BA$85))-0.5</f>
        <v>-0.059314259259181545</v>
      </c>
      <c r="BD69" s="128">
        <v>0</v>
      </c>
      <c r="BE69" s="174">
        <v>0</v>
      </c>
      <c r="BF69" s="167">
        <f>BD69-BE69</f>
        <v>0</v>
      </c>
      <c r="BG69" s="168">
        <f>(((BD69+1)/(BE69+1))-1)</f>
        <v>0</v>
      </c>
      <c r="BH69" s="169">
        <f>NORMSDIST(((BF69-BF$84)/BF$85))-0.5</f>
        <v>0.06529146962938037</v>
      </c>
      <c r="BI69" s="170">
        <f>AVERAGE(BH69,BC69,AX69,AS69,AN69)</f>
        <v>0.0847817831783361</v>
      </c>
      <c r="BJ69" s="128">
        <v>0</v>
      </c>
      <c r="BK69" s="174">
        <v>0</v>
      </c>
      <c r="BL69" s="167">
        <f>BJ69-BK69</f>
        <v>0</v>
      </c>
      <c r="BM69" s="168">
        <f>(((BJ69+1)/(BK69+1))-1)</f>
        <v>0</v>
      </c>
      <c r="BN69" s="169">
        <f>NORMSDIST(((BL69-BL$84)/BL$85))-0.5</f>
        <v>-0.045963722372012406</v>
      </c>
      <c r="BO69" s="128">
        <v>1</v>
      </c>
      <c r="BP69" s="174">
        <v>1</v>
      </c>
      <c r="BQ69" s="167">
        <f>BO69-BP69</f>
        <v>0</v>
      </c>
      <c r="BR69" s="168">
        <f>(((BO69+1)/(BP69+1))-1)</f>
        <v>0</v>
      </c>
      <c r="BS69" s="169">
        <f>NORMSDIST(((BQ69-BQ$84)/BQ$85))-0.5</f>
        <v>-0.06529146962938037</v>
      </c>
      <c r="BT69" s="128">
        <v>1</v>
      </c>
      <c r="BU69" s="174">
        <v>1</v>
      </c>
      <c r="BV69" s="167">
        <f>BT69-BU69</f>
        <v>0</v>
      </c>
      <c r="BW69" s="168">
        <f>(((BT69+1)/(BU69+1))-1)</f>
        <v>0</v>
      </c>
      <c r="BX69" s="169">
        <f>NORMSDIST(((BV69-BV$84)/BV$85))-0.5</f>
        <v>-0.08032352927732433</v>
      </c>
      <c r="BY69" s="128">
        <v>0</v>
      </c>
      <c r="BZ69" s="174">
        <v>0</v>
      </c>
      <c r="CA69" s="167">
        <f>BY69-BZ69</f>
        <v>0</v>
      </c>
      <c r="CB69" s="168">
        <f>(((BY69+1)/(BZ69+1))-1)</f>
        <v>0</v>
      </c>
      <c r="CC69" s="169">
        <f>NORMSDIST(((CA69-CA$84)/CA$85))-0.5</f>
        <v>-0.06529146962938037</v>
      </c>
      <c r="CD69" s="128">
        <v>1</v>
      </c>
      <c r="CE69" s="174">
        <v>1</v>
      </c>
      <c r="CF69" s="167">
        <f>CD69-CE69</f>
        <v>0</v>
      </c>
      <c r="CG69" s="168">
        <f>(((CD69+1)/(CE69+1))-1)</f>
        <v>0</v>
      </c>
      <c r="CH69" s="169">
        <f>NORMSDIST(((CF69-CF$84)/CF$85))-0.5</f>
        <v>-0.10463871990970536</v>
      </c>
      <c r="CI69" s="170">
        <f>AVERAGE(CH69,CC69,BX69,BS69,BN69)</f>
        <v>-0.07230178216356056</v>
      </c>
      <c r="CJ69" s="128">
        <v>1</v>
      </c>
      <c r="CK69" s="174">
        <v>1</v>
      </c>
      <c r="CL69" s="167">
        <f>CJ69-CK69</f>
        <v>0</v>
      </c>
      <c r="CM69" s="168">
        <f>(((CJ69+1)/(CK69+1))-1)</f>
        <v>0</v>
      </c>
      <c r="CN69" s="169" t="e">
        <f>NORMSDIST(((CL69-CL$84)/CL$85))-0.5</f>
        <v>#DIV/0!</v>
      </c>
      <c r="CO69" s="128">
        <v>0</v>
      </c>
      <c r="CP69" s="174">
        <v>0</v>
      </c>
      <c r="CQ69" s="167">
        <f>CO69-CP69</f>
        <v>0</v>
      </c>
      <c r="CR69" s="168">
        <f>(((CO69+0.01)/(CP69+0.01))-1)</f>
        <v>0</v>
      </c>
      <c r="CS69" s="169">
        <f>NORMSDIST(((CQ69-CQ$84)/CQ$85))-0.5</f>
        <v>-0.09034648986440424</v>
      </c>
      <c r="CT69" s="170">
        <f>AVERAGE(CS69)</f>
        <v>-0.09034648986440424</v>
      </c>
      <c r="CU69" s="128">
        <v>0</v>
      </c>
      <c r="CV69" s="174">
        <v>0</v>
      </c>
      <c r="CW69" s="167">
        <f>CU69-CV69</f>
        <v>0</v>
      </c>
      <c r="CX69" s="168">
        <f>(((CU69+1)/(CV69+1))-1)</f>
        <v>0</v>
      </c>
      <c r="CY69" s="169">
        <f>NORMSDIST(((CW69-CW$84)/CW$85))-0.5</f>
        <v>-0.06676307239891671</v>
      </c>
      <c r="CZ69" s="128">
        <v>0</v>
      </c>
      <c r="DA69" s="174">
        <v>0</v>
      </c>
      <c r="DB69" s="167">
        <f>CZ69-DA69</f>
        <v>0</v>
      </c>
      <c r="DC69" s="168">
        <f>(((CZ69+1)/(DA69+1))-1)</f>
        <v>0</v>
      </c>
      <c r="DD69" s="169">
        <f>NORMSDIST(((DB69-DB$84)/DB$85))-0.5</f>
        <v>-0.0530908735131177</v>
      </c>
      <c r="DE69" s="128">
        <v>0</v>
      </c>
      <c r="DF69" s="174">
        <v>0</v>
      </c>
      <c r="DG69" s="167">
        <f>DE69-DF69</f>
        <v>0</v>
      </c>
      <c r="DH69" s="168">
        <f>(((DE69+1)/(DF69+1))-1)</f>
        <v>0</v>
      </c>
      <c r="DI69" s="169">
        <f>NORMSDIST(((DG69-DG$84)/DG$85))-0.5</f>
        <v>-0.10929851091967663</v>
      </c>
      <c r="DJ69" s="128">
        <v>0</v>
      </c>
      <c r="DK69" s="174">
        <v>0</v>
      </c>
      <c r="DL69" s="167">
        <f>DJ69-DK69</f>
        <v>0</v>
      </c>
      <c r="DM69" s="168">
        <f>(((DJ69+1)/(DK69+1))-1)</f>
        <v>0</v>
      </c>
      <c r="DN69" s="169">
        <f>NORMSDIST(((DL69-DL$84)/DL$85))-0.5</f>
        <v>-0.05465649203645501</v>
      </c>
      <c r="DO69" s="128">
        <v>0</v>
      </c>
      <c r="DP69" s="174">
        <v>0</v>
      </c>
      <c r="DQ69" s="167">
        <f>DO69-DP69</f>
        <v>0</v>
      </c>
      <c r="DR69" s="168">
        <f>(((DO69+1)/(DP69+1))-1)</f>
        <v>0</v>
      </c>
      <c r="DS69" s="169">
        <f>NORMSDIST(((DQ69-DQ$84)/DQ$85))-0.5</f>
        <v>0.00019819923204855705</v>
      </c>
      <c r="DT69" s="128">
        <v>0</v>
      </c>
      <c r="DU69" s="174">
        <v>0</v>
      </c>
      <c r="DV69" s="167">
        <f>DT69-DU69</f>
        <v>0</v>
      </c>
      <c r="DW69" s="168">
        <f>(((DT69+1)/(DU69+1))-1)</f>
        <v>0</v>
      </c>
      <c r="DX69" s="169">
        <f>NORMSDIST(((DV69-DV$84)/DV$85))-0.5</f>
        <v>-0.093772295626533</v>
      </c>
      <c r="DY69" s="170">
        <f>AVERAGE(DX69,DS69,DN69,DI69,DD69,CY69)</f>
        <v>-0.06289717421044175</v>
      </c>
      <c r="DZ69" s="128">
        <v>33263</v>
      </c>
      <c r="EA69" s="174">
        <v>36187</v>
      </c>
      <c r="EB69" s="167">
        <f>DZ69-EA69</f>
        <v>-2924</v>
      </c>
      <c r="EC69" s="168">
        <f>(((DZ69+1)/(EA69+1))-1)</f>
        <v>-0.08080026528130868</v>
      </c>
      <c r="ED69" s="169">
        <f>NORMSDIST(((EB69-EB$84)/EB$85))-0.5</f>
        <v>0.002521257681321609</v>
      </c>
      <c r="EE69" s="171">
        <v>0</v>
      </c>
      <c r="EF69" s="174">
        <v>0</v>
      </c>
      <c r="EG69" s="167">
        <f>EE69-EF69</f>
        <v>0</v>
      </c>
      <c r="EH69" s="168">
        <f>(((EE69+1)/(EF69+1))-1)</f>
        <v>0</v>
      </c>
      <c r="EI69" s="169">
        <f>NORMSDIST(((EG69-EG$84)/EG$85))-0.5</f>
        <v>-0.04421326061644004</v>
      </c>
      <c r="EJ69" s="170">
        <f>AVERAGE(EI69,ED69)</f>
        <v>-0.020846001467559216</v>
      </c>
      <c r="EL69" s="112">
        <f>AVERAGE(EG69,EB69,DV69,DQ69,DL69,DG69,DB69,CW69,CQ69,CL69,CF69,CA69,BV69,BQ69,BL69,BF69,BA69,AV69,AQ69,AL69,AF69,AA69,V69,P69,K69,F69)</f>
        <v>-112.6923076923077</v>
      </c>
      <c r="EM69" s="175">
        <f>AVERAGE(EH69,EC69,DW69,DR69,DM69,DH69,DC69,CX69,CR69,CM69,CG69,CB69,BW69,BR69,BM69,BG69,BB69,AW69,AR69,AM69,AG69,AB69,W69,Q69,L69,G69)</f>
        <v>0.001699989796872743</v>
      </c>
      <c r="EN69" s="176">
        <f>AVERAGE(EI69,ED69,DX69,DS69,DN69,DI69,DD69,CY69,CS69,CH69,CC69,BX69,BS69,BN69,BH69,BC69,AX69,AS69,AN69,AH69,AC69,X69,R69,M69,H69)</f>
        <v>-0.05448941549196198</v>
      </c>
      <c r="EO69" s="164" t="s">
        <v>40</v>
      </c>
      <c r="EP69" s="165"/>
    </row>
    <row r="70" spans="1:146" ht="12.75">
      <c r="A70">
        <v>12</v>
      </c>
      <c r="B70" s="164" t="s">
        <v>38</v>
      </c>
      <c r="C70" s="165"/>
      <c r="D70" s="128">
        <v>1</v>
      </c>
      <c r="E70" s="174">
        <v>1</v>
      </c>
      <c r="F70" s="167">
        <f>D70-E70</f>
        <v>0</v>
      </c>
      <c r="G70" s="168">
        <f>(((D70+1)/(E70+1))-1)</f>
        <v>0</v>
      </c>
      <c r="H70" s="169">
        <f>NORMSDIST(((F70-F$84)/F$85))-0.5</f>
        <v>-0.09316814211660407</v>
      </c>
      <c r="I70" s="128">
        <v>1</v>
      </c>
      <c r="J70" s="174">
        <v>2</v>
      </c>
      <c r="K70" s="167">
        <f>I70-J70</f>
        <v>-1</v>
      </c>
      <c r="L70" s="168">
        <f>(((I70+1)/(J70+1))-1)</f>
        <v>-0.33333333333333337</v>
      </c>
      <c r="M70" s="169">
        <f>NORMSDIST(((K70-K$84)/K$85))-0.5</f>
        <v>-0.2580800743032159</v>
      </c>
      <c r="N70" s="128">
        <v>1</v>
      </c>
      <c r="O70" s="174">
        <v>2</v>
      </c>
      <c r="P70" s="167">
        <f>N70-O70</f>
        <v>-1</v>
      </c>
      <c r="Q70" s="168">
        <f>(((N70+1)/(O70+1))-1)</f>
        <v>-0.33333333333333337</v>
      </c>
      <c r="R70" s="169">
        <f>NORMSDIST(((P70-P$84)/P$85))-0.5</f>
        <v>0.06416356890772978</v>
      </c>
      <c r="S70" s="170">
        <f>AVERAGE(R70,M70,H70)</f>
        <v>-0.09569488250403006</v>
      </c>
      <c r="T70" s="128">
        <v>1</v>
      </c>
      <c r="U70" s="174">
        <v>1</v>
      </c>
      <c r="V70" s="167">
        <f>T70-U70</f>
        <v>0</v>
      </c>
      <c r="W70" s="168">
        <f>(((T70+1)/(U70+1))-1)</f>
        <v>0</v>
      </c>
      <c r="X70" s="169">
        <f>NORMSDIST(((V70-V$84)/V$85))-0.5</f>
        <v>-0.02899321146102507</v>
      </c>
      <c r="Y70" s="128">
        <v>1</v>
      </c>
      <c r="Z70" s="174">
        <v>0</v>
      </c>
      <c r="AA70" s="167">
        <f>Y70-Z70</f>
        <v>1</v>
      </c>
      <c r="AB70" s="168">
        <f>(((Y70+1)/(Z70+1))-1)</f>
        <v>1</v>
      </c>
      <c r="AC70" s="169">
        <f>NORMSDIST(((AA70-AA$84)/AA$85))-0.5</f>
        <v>0.4982242675961469</v>
      </c>
      <c r="AD70" s="128">
        <v>3</v>
      </c>
      <c r="AE70" s="174">
        <v>0</v>
      </c>
      <c r="AF70" s="167">
        <f>AD70-AE70</f>
        <v>3</v>
      </c>
      <c r="AG70" s="168">
        <f>(((AD70+1)/(AE70+1))-1)</f>
        <v>3</v>
      </c>
      <c r="AH70" s="169">
        <f>NORMSDIST(((AF70-AF$84)/AF$85))-0.5</f>
        <v>0.23713731889831824</v>
      </c>
      <c r="AI70" s="170">
        <f>AVERAGE(AH70,AC70,X70)</f>
        <v>0.23545612501114668</v>
      </c>
      <c r="AJ70" s="128">
        <v>0</v>
      </c>
      <c r="AK70" s="174">
        <v>0</v>
      </c>
      <c r="AL70" s="167">
        <f>AJ70-AK70</f>
        <v>0</v>
      </c>
      <c r="AM70" s="168">
        <f>(((AJ70+1)/(AK70+1))-1)</f>
        <v>0</v>
      </c>
      <c r="AN70" s="169">
        <f>NORMSDIST(((AL70-AL$84)/AL$85))-0.5</f>
        <v>0</v>
      </c>
      <c r="AO70" s="128">
        <v>0</v>
      </c>
      <c r="AP70" s="174">
        <v>0</v>
      </c>
      <c r="AQ70" s="167">
        <f>AO70-AP70</f>
        <v>0</v>
      </c>
      <c r="AR70" s="168">
        <f>(((AO70+1)/(AP70+1))-1)</f>
        <v>0</v>
      </c>
      <c r="AS70" s="169">
        <f>NORMSDIST(((AQ70-AQ$84)/AQ$85))-0.5</f>
        <v>-0.16749722894898544</v>
      </c>
      <c r="AT70" s="128">
        <v>0</v>
      </c>
      <c r="AU70" s="174">
        <v>0</v>
      </c>
      <c r="AV70" s="167">
        <f>AT70-AU70</f>
        <v>0</v>
      </c>
      <c r="AW70" s="168">
        <f>(((AT70+1)/(AU70+1))-1)</f>
        <v>0</v>
      </c>
      <c r="AX70" s="169">
        <f>NORMSDIST(((AV70-AV$84)/AV$85))-0.5</f>
        <v>-0.0716076268096214</v>
      </c>
      <c r="AY70" s="128">
        <v>0</v>
      </c>
      <c r="AZ70" s="174">
        <v>0</v>
      </c>
      <c r="BA70" s="167">
        <f>AY70-AZ70</f>
        <v>0</v>
      </c>
      <c r="BB70" s="168">
        <f>(((AY70+1)/(AZ70+1))-1)</f>
        <v>0</v>
      </c>
      <c r="BC70" s="169">
        <f>NORMSDIST(((BA70-BA$84)/BA$85))-0.5</f>
        <v>-0.059314259259181545</v>
      </c>
      <c r="BD70" s="128">
        <v>0</v>
      </c>
      <c r="BE70" s="174">
        <v>0</v>
      </c>
      <c r="BF70" s="167">
        <f>BD70-BE70</f>
        <v>0</v>
      </c>
      <c r="BG70" s="168">
        <f>(((BD70+1)/(BE70+1))-1)</f>
        <v>0</v>
      </c>
      <c r="BH70" s="169">
        <f>NORMSDIST(((BF70-BF$84)/BF$85))-0.5</f>
        <v>0.06529146962938037</v>
      </c>
      <c r="BI70" s="170">
        <f>AVERAGE(BH70,BC70,AX70,AS70,AN70)</f>
        <v>-0.0466255290776816</v>
      </c>
      <c r="BJ70" s="128">
        <v>0</v>
      </c>
      <c r="BK70" s="174">
        <v>0</v>
      </c>
      <c r="BL70" s="167">
        <f>BJ70-BK70</f>
        <v>0</v>
      </c>
      <c r="BM70" s="168">
        <f>(((BJ70+1)/(BK70+1))-1)</f>
        <v>0</v>
      </c>
      <c r="BN70" s="169">
        <f>NORMSDIST(((BL70-BL$84)/BL$85))-0.5</f>
        <v>-0.045963722372012406</v>
      </c>
      <c r="BO70" s="128">
        <v>1</v>
      </c>
      <c r="BP70" s="174">
        <v>1</v>
      </c>
      <c r="BQ70" s="167">
        <f>BO70-BP70</f>
        <v>0</v>
      </c>
      <c r="BR70" s="168">
        <f>(((BO70+1)/(BP70+1))-1)</f>
        <v>0</v>
      </c>
      <c r="BS70" s="169">
        <f>NORMSDIST(((BQ70-BQ$84)/BQ$85))-0.5</f>
        <v>-0.06529146962938037</v>
      </c>
      <c r="BT70" s="128">
        <v>1</v>
      </c>
      <c r="BU70" s="174">
        <v>0</v>
      </c>
      <c r="BV70" s="167">
        <f>BT70-BU70</f>
        <v>1</v>
      </c>
      <c r="BW70" s="168">
        <f>(((BT70+1)/(BU70+1))-1)</f>
        <v>1</v>
      </c>
      <c r="BX70" s="169">
        <f>NORMSDIST(((BV70-BV$84)/BV$85))-0.5</f>
        <v>0.49999959487624734</v>
      </c>
      <c r="BY70" s="128">
        <v>0</v>
      </c>
      <c r="BZ70" s="174">
        <v>0</v>
      </c>
      <c r="CA70" s="167">
        <f>BY70-BZ70</f>
        <v>0</v>
      </c>
      <c r="CB70" s="168">
        <f>(((BY70+1)/(BZ70+1))-1)</f>
        <v>0</v>
      </c>
      <c r="CC70" s="169">
        <f>NORMSDIST(((CA70-CA$84)/CA$85))-0.5</f>
        <v>-0.06529146962938037</v>
      </c>
      <c r="CD70" s="128">
        <v>1</v>
      </c>
      <c r="CE70" s="174">
        <v>1</v>
      </c>
      <c r="CF70" s="167">
        <f>CD70-CE70</f>
        <v>0</v>
      </c>
      <c r="CG70" s="168">
        <f>(((CD70+1)/(CE70+1))-1)</f>
        <v>0</v>
      </c>
      <c r="CH70" s="169">
        <f>NORMSDIST(((CF70-CF$84)/CF$85))-0.5</f>
        <v>-0.10463871990970536</v>
      </c>
      <c r="CI70" s="170">
        <f>AVERAGE(CH70,CC70,BX70,BS70,BN70)</f>
        <v>0.043762842667153766</v>
      </c>
      <c r="CJ70" s="128">
        <v>1</v>
      </c>
      <c r="CK70" s="174">
        <v>1</v>
      </c>
      <c r="CL70" s="167">
        <f>CJ70-CK70</f>
        <v>0</v>
      </c>
      <c r="CM70" s="168">
        <f>(((CJ70+1)/(CK70+1))-1)</f>
        <v>0</v>
      </c>
      <c r="CN70" s="169" t="e">
        <f>NORMSDIST(((CL70-CL$84)/CL$85))-0.5</f>
        <v>#DIV/0!</v>
      </c>
      <c r="CO70" s="128">
        <v>1</v>
      </c>
      <c r="CP70" s="174">
        <v>0</v>
      </c>
      <c r="CQ70" s="167">
        <f>CO70-CP70</f>
        <v>1</v>
      </c>
      <c r="CR70" s="168">
        <f>(((CO70+0.01)/(CP70+0.01))-1)</f>
        <v>100</v>
      </c>
      <c r="CS70" s="169">
        <f>NORMSDIST(((CQ70-CQ$84)/CQ$85))-0.5</f>
        <v>0.4878303270060337</v>
      </c>
      <c r="CT70" s="170">
        <f>AVERAGE(CS70)</f>
        <v>0.4878303270060337</v>
      </c>
      <c r="CU70" s="128">
        <v>0</v>
      </c>
      <c r="CV70" s="174">
        <v>0</v>
      </c>
      <c r="CW70" s="167">
        <f>CU70-CV70</f>
        <v>0</v>
      </c>
      <c r="CX70" s="168">
        <f>(((CU70+1)/(CV70+1))-1)</f>
        <v>0</v>
      </c>
      <c r="CY70" s="169">
        <f>NORMSDIST(((CW70-CW$84)/CW$85))-0.5</f>
        <v>-0.06676307239891671</v>
      </c>
      <c r="CZ70" s="128">
        <v>0</v>
      </c>
      <c r="DA70" s="174">
        <v>0</v>
      </c>
      <c r="DB70" s="167">
        <f>CZ70-DA70</f>
        <v>0</v>
      </c>
      <c r="DC70" s="168">
        <f>(((CZ70+1)/(DA70+1))-1)</f>
        <v>0</v>
      </c>
      <c r="DD70" s="169">
        <f>NORMSDIST(((DB70-DB$84)/DB$85))-0.5</f>
        <v>-0.0530908735131177</v>
      </c>
      <c r="DE70" s="128">
        <v>0</v>
      </c>
      <c r="DF70" s="174">
        <v>0</v>
      </c>
      <c r="DG70" s="167">
        <f>DE70-DF70</f>
        <v>0</v>
      </c>
      <c r="DH70" s="168">
        <f>(((DE70+1)/(DF70+1))-1)</f>
        <v>0</v>
      </c>
      <c r="DI70" s="169">
        <f>NORMSDIST(((DG70-DG$84)/DG$85))-0.5</f>
        <v>-0.10929851091967663</v>
      </c>
      <c r="DJ70" s="128">
        <v>0</v>
      </c>
      <c r="DK70" s="174">
        <v>0</v>
      </c>
      <c r="DL70" s="167">
        <f>DJ70-DK70</f>
        <v>0</v>
      </c>
      <c r="DM70" s="168">
        <f>(((DJ70+1)/(DK70+1))-1)</f>
        <v>0</v>
      </c>
      <c r="DN70" s="169">
        <f>NORMSDIST(((DL70-DL$84)/DL$85))-0.5</f>
        <v>-0.05465649203645501</v>
      </c>
      <c r="DO70" s="128">
        <v>0</v>
      </c>
      <c r="DP70" s="174">
        <v>0</v>
      </c>
      <c r="DQ70" s="167">
        <f>DO70-DP70</f>
        <v>0</v>
      </c>
      <c r="DR70" s="168">
        <f>(((DO70+1)/(DP70+1))-1)</f>
        <v>0</v>
      </c>
      <c r="DS70" s="169">
        <f>NORMSDIST(((DQ70-DQ$84)/DQ$85))-0.5</f>
        <v>0.00019819923204855705</v>
      </c>
      <c r="DT70" s="128">
        <v>0</v>
      </c>
      <c r="DU70" s="174">
        <v>0</v>
      </c>
      <c r="DV70" s="167">
        <f>DT70-DU70</f>
        <v>0</v>
      </c>
      <c r="DW70" s="168">
        <f>(((DT70+1)/(DU70+1))-1)</f>
        <v>0</v>
      </c>
      <c r="DX70" s="169">
        <f>NORMSDIST(((DV70-DV$84)/DV$85))-0.5</f>
        <v>-0.093772295626533</v>
      </c>
      <c r="DY70" s="170">
        <f>AVERAGE(DX70,DS70,DN70,DI70,DD70,CY70)</f>
        <v>-0.06289717421044175</v>
      </c>
      <c r="DZ70" s="128">
        <v>28377</v>
      </c>
      <c r="EA70" s="174">
        <v>29407</v>
      </c>
      <c r="EB70" s="167">
        <f>DZ70-EA70</f>
        <v>-1030</v>
      </c>
      <c r="EC70" s="168">
        <f>(((DZ70+1)/(EA70+1))-1)</f>
        <v>-0.0350244831338411</v>
      </c>
      <c r="ED70" s="169">
        <f>NORMSDIST(((EB70-EB$84)/EB$85))-0.5</f>
        <v>0.09810981719902001</v>
      </c>
      <c r="EE70" s="171">
        <v>0</v>
      </c>
      <c r="EF70" s="174">
        <v>0</v>
      </c>
      <c r="EG70" s="167">
        <f>EE70-EF70</f>
        <v>0</v>
      </c>
      <c r="EH70" s="168">
        <f>(((EE70+1)/(EF70+1))-1)</f>
        <v>0</v>
      </c>
      <c r="EI70" s="169">
        <f>NORMSDIST(((EG70-EG$84)/EG$85))-0.5</f>
        <v>-0.04421326061644004</v>
      </c>
      <c r="EJ70" s="170">
        <f>AVERAGE(EI70,ED70)</f>
        <v>0.026948278291289984</v>
      </c>
      <c r="EL70" s="112">
        <f>AVERAGE(EG70,EB70,DV70,DQ70,DL70,DG70,DB70,CW70,CQ70,CL70,CF70,CA70,BV70,BQ70,BL70,BF70,BA70,AV70,AQ70,AL70,AF70,AA70,V70,P70,K70,F70)</f>
        <v>-39.46153846153846</v>
      </c>
      <c r="EM70" s="175">
        <f>AVERAGE(EH70,EC70,DW70,DR70,DM70,DH70,DC70,CX70,CR70,CM70,CG70,CB70,BW70,BR70,BM70,BG70,BB70,AW70,AR70,AM70,AG70,AB70,W70,Q70,L70,G70)</f>
        <v>4.011473417315365</v>
      </c>
      <c r="EN70" s="176">
        <f>AVERAGE(EI70,ED70,DX70,DS70,DN70,DI70,DD70,CY70,CS70,CH70,CC70,BX70,BS70,BN70,BH70,BC70,AX70,AS70,AN70,AH70,AC70,X70,R70,M70,H70)</f>
        <v>0.022772565351786952</v>
      </c>
      <c r="EO70" s="164" t="s">
        <v>38</v>
      </c>
      <c r="EP70" s="165"/>
    </row>
    <row r="71" spans="1:146" ht="12.75">
      <c r="A71">
        <v>13</v>
      </c>
      <c r="B71" s="164" t="s">
        <v>77</v>
      </c>
      <c r="C71" s="165"/>
      <c r="D71" s="128">
        <v>0</v>
      </c>
      <c r="E71" s="174">
        <v>0</v>
      </c>
      <c r="F71" s="167">
        <f>D71-E71</f>
        <v>0</v>
      </c>
      <c r="G71" s="168">
        <f>(((D71+1)/(E71+1))-1)</f>
        <v>0</v>
      </c>
      <c r="H71" s="169">
        <f>NORMSDIST(((F71-F$84)/F$85))-0.5</f>
        <v>-0.09316814211660407</v>
      </c>
      <c r="I71" s="128">
        <v>0</v>
      </c>
      <c r="J71" s="174">
        <v>0</v>
      </c>
      <c r="K71" s="167">
        <f>I71-J71</f>
        <v>0</v>
      </c>
      <c r="L71" s="168">
        <f>(((I71+1)/(J71+1))-1)</f>
        <v>0</v>
      </c>
      <c r="M71" s="169">
        <f>NORMSDIST(((K71-K$84)/K$85))-0.5</f>
        <v>-0.06672158101492293</v>
      </c>
      <c r="N71" s="128">
        <v>0</v>
      </c>
      <c r="O71" s="174">
        <v>0</v>
      </c>
      <c r="P71" s="167">
        <f>N71-O71</f>
        <v>0</v>
      </c>
      <c r="Q71" s="168">
        <f>(((N71+1)/(O71+1))-1)</f>
        <v>0</v>
      </c>
      <c r="R71" s="169">
        <f>NORMSDIST(((P71-P$84)/P$85))-0.5</f>
        <v>0.18307611478619734</v>
      </c>
      <c r="S71" s="170">
        <f>AVERAGE(R71,M71,H71)</f>
        <v>0.007728797218223449</v>
      </c>
      <c r="T71" s="128">
        <v>0</v>
      </c>
      <c r="U71" s="174">
        <v>0</v>
      </c>
      <c r="V71" s="167">
        <f>T71-U71</f>
        <v>0</v>
      </c>
      <c r="W71" s="168">
        <f>(((T71+1)/(U71+1))-1)</f>
        <v>0</v>
      </c>
      <c r="X71" s="169">
        <f>NORMSDIST(((V71-V$84)/V$85))-0.5</f>
        <v>-0.02899321146102507</v>
      </c>
      <c r="Y71" s="128">
        <v>0</v>
      </c>
      <c r="Z71" s="174">
        <v>0</v>
      </c>
      <c r="AA71" s="167">
        <f>Y71-Z71</f>
        <v>0</v>
      </c>
      <c r="AB71" s="168">
        <f>(((Y71+1)/(Z71+1))-1)</f>
        <v>0</v>
      </c>
      <c r="AC71" s="169">
        <f>NORMSDIST(((AA71-AA$84)/AA$85))-0.5</f>
        <v>-0.13419970552004928</v>
      </c>
      <c r="AD71" s="128">
        <v>0</v>
      </c>
      <c r="AE71" s="174">
        <v>0</v>
      </c>
      <c r="AF71" s="167">
        <f>AD71-AE71</f>
        <v>0</v>
      </c>
      <c r="AG71" s="168">
        <f>(((AD71+1)/(AE71+1))-1)</f>
        <v>0</v>
      </c>
      <c r="AH71" s="169">
        <f>NORMSDIST(((AF71-AF$84)/AF$85))-0.5</f>
        <v>-0.13419970552004928</v>
      </c>
      <c r="AI71" s="170">
        <f>AVERAGE(AH71,AC71,X71)</f>
        <v>-0.09913087416704121</v>
      </c>
      <c r="AJ71" s="128">
        <v>0</v>
      </c>
      <c r="AK71" s="174">
        <v>0</v>
      </c>
      <c r="AL71" s="167">
        <f>AJ71-AK71</f>
        <v>0</v>
      </c>
      <c r="AM71" s="168">
        <f>(((AJ71+1)/(AK71+1))-1)</f>
        <v>0</v>
      </c>
      <c r="AN71" s="169">
        <f>NORMSDIST(((AL71-AL$84)/AL$85))-0.5</f>
        <v>0</v>
      </c>
      <c r="AO71" s="128">
        <v>0</v>
      </c>
      <c r="AP71" s="174">
        <v>0</v>
      </c>
      <c r="AQ71" s="167">
        <f>AO71-AP71</f>
        <v>0</v>
      </c>
      <c r="AR71" s="168">
        <f>(((AO71+1)/(AP71+1))-1)</f>
        <v>0</v>
      </c>
      <c r="AS71" s="169">
        <f>NORMSDIST(((AQ71-AQ$84)/AQ$85))-0.5</f>
        <v>-0.16749722894898544</v>
      </c>
      <c r="AT71" s="128">
        <v>0</v>
      </c>
      <c r="AU71" s="174">
        <v>0</v>
      </c>
      <c r="AV71" s="167">
        <f>AT71-AU71</f>
        <v>0</v>
      </c>
      <c r="AW71" s="168">
        <f>(((AT71+1)/(AU71+1))-1)</f>
        <v>0</v>
      </c>
      <c r="AX71" s="169">
        <f>NORMSDIST(((AV71-AV$84)/AV$85))-0.5</f>
        <v>-0.0716076268096214</v>
      </c>
      <c r="AY71" s="128">
        <v>0</v>
      </c>
      <c r="AZ71" s="174">
        <v>0</v>
      </c>
      <c r="BA71" s="167">
        <f>AY71-AZ71</f>
        <v>0</v>
      </c>
      <c r="BB71" s="168">
        <f>(((AY71+1)/(AZ71+1))-1)</f>
        <v>0</v>
      </c>
      <c r="BC71" s="169">
        <f>NORMSDIST(((BA71-BA$84)/BA$85))-0.5</f>
        <v>-0.059314259259181545</v>
      </c>
      <c r="BD71" s="128">
        <v>0</v>
      </c>
      <c r="BE71" s="174">
        <v>0</v>
      </c>
      <c r="BF71" s="167">
        <f>BD71-BE71</f>
        <v>0</v>
      </c>
      <c r="BG71" s="168">
        <f>(((BD71+1)/(BE71+1))-1)</f>
        <v>0</v>
      </c>
      <c r="BH71" s="169">
        <f>NORMSDIST(((BF71-BF$84)/BF$85))-0.5</f>
        <v>0.06529146962938037</v>
      </c>
      <c r="BI71" s="170">
        <f>AVERAGE(BH71,BC71,AX71,AS71,AN71)</f>
        <v>-0.0466255290776816</v>
      </c>
      <c r="BJ71" s="128">
        <v>0</v>
      </c>
      <c r="BK71" s="174">
        <v>0</v>
      </c>
      <c r="BL71" s="167">
        <f>BJ71-BK71</f>
        <v>0</v>
      </c>
      <c r="BM71" s="168">
        <f>(((BJ71+1)/(BK71+1))-1)</f>
        <v>0</v>
      </c>
      <c r="BN71" s="169">
        <f>NORMSDIST(((BL71-BL$84)/BL$85))-0.5</f>
        <v>-0.045963722372012406</v>
      </c>
      <c r="BO71" s="128">
        <v>1</v>
      </c>
      <c r="BP71" s="174">
        <v>1</v>
      </c>
      <c r="BQ71" s="167">
        <f>BO71-BP71</f>
        <v>0</v>
      </c>
      <c r="BR71" s="168">
        <f>(((BO71+1)/(BP71+1))-1)</f>
        <v>0</v>
      </c>
      <c r="BS71" s="169">
        <f>NORMSDIST(((BQ71-BQ$84)/BQ$85))-0.5</f>
        <v>-0.06529146962938037</v>
      </c>
      <c r="BT71" s="128">
        <v>1</v>
      </c>
      <c r="BU71" s="174">
        <v>1</v>
      </c>
      <c r="BV71" s="167">
        <f>BT71-BU71</f>
        <v>0</v>
      </c>
      <c r="BW71" s="168">
        <f>(((BT71+1)/(BU71+1))-1)</f>
        <v>0</v>
      </c>
      <c r="BX71" s="169">
        <f>NORMSDIST(((BV71-BV$84)/BV$85))-0.5</f>
        <v>-0.08032352927732433</v>
      </c>
      <c r="BY71" s="128">
        <v>0</v>
      </c>
      <c r="BZ71" s="174">
        <v>0</v>
      </c>
      <c r="CA71" s="167">
        <f>BY71-BZ71</f>
        <v>0</v>
      </c>
      <c r="CB71" s="168">
        <f>(((BY71+1)/(BZ71+1))-1)</f>
        <v>0</v>
      </c>
      <c r="CC71" s="169">
        <f>NORMSDIST(((CA71-CA$84)/CA$85))-0.5</f>
        <v>-0.06529146962938037</v>
      </c>
      <c r="CD71" s="128">
        <v>1</v>
      </c>
      <c r="CE71" s="174">
        <v>1</v>
      </c>
      <c r="CF71" s="167">
        <f>CD71-CE71</f>
        <v>0</v>
      </c>
      <c r="CG71" s="168">
        <f>(((CD71+1)/(CE71+1))-1)</f>
        <v>0</v>
      </c>
      <c r="CH71" s="169">
        <f>NORMSDIST(((CF71-CF$84)/CF$85))-0.5</f>
        <v>-0.10463871990970536</v>
      </c>
      <c r="CI71" s="170">
        <f>AVERAGE(CH71,CC71,BX71,BS71,BN71)</f>
        <v>-0.07230178216356056</v>
      </c>
      <c r="CJ71" s="128">
        <v>1</v>
      </c>
      <c r="CK71" s="174">
        <v>1</v>
      </c>
      <c r="CL71" s="167">
        <f>CJ71-CK71</f>
        <v>0</v>
      </c>
      <c r="CM71" s="168">
        <f>(((CJ71+1)/(CK71+1))-1)</f>
        <v>0</v>
      </c>
      <c r="CN71" s="169" t="e">
        <f>NORMSDIST(((CL71-CL$84)/CL$85))-0.5</f>
        <v>#DIV/0!</v>
      </c>
      <c r="CO71" s="128">
        <v>0</v>
      </c>
      <c r="CP71" s="174">
        <v>0</v>
      </c>
      <c r="CQ71" s="167">
        <f>CO71-CP71</f>
        <v>0</v>
      </c>
      <c r="CR71" s="168">
        <f>(((CO71+0.01)/(CP71+0.01))-1)</f>
        <v>0</v>
      </c>
      <c r="CS71" s="169">
        <f>NORMSDIST(((CQ71-CQ$84)/CQ$85))-0.5</f>
        <v>-0.09034648986440424</v>
      </c>
      <c r="CT71" s="170">
        <f>AVERAGE(CS71)</f>
        <v>-0.09034648986440424</v>
      </c>
      <c r="CU71" s="128">
        <v>0</v>
      </c>
      <c r="CV71" s="174">
        <v>0</v>
      </c>
      <c r="CW71" s="167">
        <f>CU71-CV71</f>
        <v>0</v>
      </c>
      <c r="CX71" s="168">
        <f>(((CU71+1)/(CV71+1))-1)</f>
        <v>0</v>
      </c>
      <c r="CY71" s="169">
        <f>NORMSDIST(((CW71-CW$84)/CW$85))-0.5</f>
        <v>-0.06676307239891671</v>
      </c>
      <c r="CZ71" s="128">
        <v>0</v>
      </c>
      <c r="DA71" s="174">
        <v>0</v>
      </c>
      <c r="DB71" s="167">
        <f>CZ71-DA71</f>
        <v>0</v>
      </c>
      <c r="DC71" s="168">
        <f>(((CZ71+1)/(DA71+1))-1)</f>
        <v>0</v>
      </c>
      <c r="DD71" s="169">
        <f>NORMSDIST(((DB71-DB$84)/DB$85))-0.5</f>
        <v>-0.0530908735131177</v>
      </c>
      <c r="DE71" s="128">
        <v>0</v>
      </c>
      <c r="DF71" s="174">
        <v>0</v>
      </c>
      <c r="DG71" s="167">
        <f>DE71-DF71</f>
        <v>0</v>
      </c>
      <c r="DH71" s="168">
        <f>(((DE71+1)/(DF71+1))-1)</f>
        <v>0</v>
      </c>
      <c r="DI71" s="169">
        <f>NORMSDIST(((DG71-DG$84)/DG$85))-0.5</f>
        <v>-0.10929851091967663</v>
      </c>
      <c r="DJ71" s="128">
        <v>0</v>
      </c>
      <c r="DK71" s="174">
        <v>0</v>
      </c>
      <c r="DL71" s="167">
        <f>DJ71-DK71</f>
        <v>0</v>
      </c>
      <c r="DM71" s="168">
        <f>(((DJ71+1)/(DK71+1))-1)</f>
        <v>0</v>
      </c>
      <c r="DN71" s="169">
        <f>NORMSDIST(((DL71-DL$84)/DL$85))-0.5</f>
        <v>-0.05465649203645501</v>
      </c>
      <c r="DO71" s="128">
        <v>0</v>
      </c>
      <c r="DP71" s="174">
        <v>0</v>
      </c>
      <c r="DQ71" s="167">
        <f>DO71-DP71</f>
        <v>0</v>
      </c>
      <c r="DR71" s="168">
        <f>(((DO71+1)/(DP71+1))-1)</f>
        <v>0</v>
      </c>
      <c r="DS71" s="169">
        <f>NORMSDIST(((DQ71-DQ$84)/DQ$85))-0.5</f>
        <v>0.00019819923204855705</v>
      </c>
      <c r="DT71" s="128">
        <v>0</v>
      </c>
      <c r="DU71" s="174">
        <v>0</v>
      </c>
      <c r="DV71" s="167">
        <f>DT71-DU71</f>
        <v>0</v>
      </c>
      <c r="DW71" s="168">
        <f>(((DT71+1)/(DU71+1))-1)</f>
        <v>0</v>
      </c>
      <c r="DX71" s="169">
        <f>NORMSDIST(((DV71-DV$84)/DV$85))-0.5</f>
        <v>-0.093772295626533</v>
      </c>
      <c r="DY71" s="170">
        <f>AVERAGE(DX71,DS71,DN71,DI71,DD71,CY71)</f>
        <v>-0.06289717421044175</v>
      </c>
      <c r="DZ71" s="128">
        <v>10863</v>
      </c>
      <c r="EA71" s="174">
        <v>18132</v>
      </c>
      <c r="EB71" s="167">
        <f>DZ71-EA71</f>
        <v>-7269</v>
      </c>
      <c r="EC71" s="168">
        <f>(((DZ71+1)/(EA71+1))-1)</f>
        <v>-0.40087133954668286</v>
      </c>
      <c r="ED71" s="169">
        <f>NORMSDIST(((EB71-EB$84)/EB$85))-0.5</f>
        <v>-0.2085538812078348</v>
      </c>
      <c r="EE71" s="171">
        <v>0</v>
      </c>
      <c r="EF71" s="174">
        <v>0</v>
      </c>
      <c r="EG71" s="167">
        <f>EE71-EF71</f>
        <v>0</v>
      </c>
      <c r="EH71" s="168">
        <f>(((EE71+1)/(EF71+1))-1)</f>
        <v>0</v>
      </c>
      <c r="EI71" s="169">
        <f>NORMSDIST(((EG71-EG$84)/EG$85))-0.5</f>
        <v>-0.04421326061644004</v>
      </c>
      <c r="EJ71" s="170">
        <f>AVERAGE(EI71,ED71)</f>
        <v>-0.12638357091213742</v>
      </c>
      <c r="EL71" s="112">
        <f>AVERAGE(EG71,EB71,DV71,DQ71,DL71,DG71,DB71,CW71,CQ71,CL71,CF71,CA71,BV71,BQ71,BL71,BF71,BA71,AV71,AQ71,AL71,AF71,AA71,V71,P71,K71,F71)</f>
        <v>-279.5769230769231</v>
      </c>
      <c r="EM71" s="175">
        <f>AVERAGE(EH71,EC71,DW71,DR71,DM71,DH71,DC71,CX71,CR71,CM71,CG71,CB71,BW71,BR71,BM71,BG71,BB71,AW71,AR71,AM71,AG71,AB71,W71,Q71,L71,G71)</f>
        <v>-0.015418128444103186</v>
      </c>
      <c r="EN71" s="176">
        <f>AVERAGE(EI71,ED71,DX71,DS71,DN71,DI71,DD71,CY71,CS71,CH71,CC71,BX71,BS71,BN71,BH71,BC71,AX71,AS71,AN71,AH71,AC71,X71,R71,M71,H71)</f>
        <v>-0.06357357856015974</v>
      </c>
      <c r="EO71" s="164" t="s">
        <v>77</v>
      </c>
      <c r="EP71" s="165"/>
    </row>
    <row r="72" spans="1:146" ht="12.75">
      <c r="A72">
        <v>13</v>
      </c>
      <c r="B72" s="164" t="s">
        <v>12</v>
      </c>
      <c r="C72" s="165"/>
      <c r="D72" s="128">
        <v>0</v>
      </c>
      <c r="E72" s="174">
        <v>0</v>
      </c>
      <c r="F72" s="167">
        <f>D72-E72</f>
        <v>0</v>
      </c>
      <c r="G72" s="168">
        <f>(((D72+1)/(E72+1))-1)</f>
        <v>0</v>
      </c>
      <c r="H72" s="169">
        <f>NORMSDIST(((F72-F$84)/F$85))-0.5</f>
        <v>-0.09316814211660407</v>
      </c>
      <c r="I72" s="128">
        <v>0</v>
      </c>
      <c r="J72" s="174">
        <v>0</v>
      </c>
      <c r="K72" s="167">
        <f>I72-J72</f>
        <v>0</v>
      </c>
      <c r="L72" s="168">
        <f>(((I72+1)/(J72+1))-1)</f>
        <v>0</v>
      </c>
      <c r="M72" s="169">
        <f>NORMSDIST(((K72-K$84)/K$85))-0.5</f>
        <v>-0.06672158101492293</v>
      </c>
      <c r="N72" s="128">
        <v>0</v>
      </c>
      <c r="O72" s="174">
        <v>0</v>
      </c>
      <c r="P72" s="167">
        <f>N72-O72</f>
        <v>0</v>
      </c>
      <c r="Q72" s="168">
        <f>(((N72+1)/(O72+1))-1)</f>
        <v>0</v>
      </c>
      <c r="R72" s="169">
        <f>NORMSDIST(((P72-P$84)/P$85))-0.5</f>
        <v>0.18307611478619734</v>
      </c>
      <c r="S72" s="170">
        <f>AVERAGE(R72,M72,H72)</f>
        <v>0.007728797218223449</v>
      </c>
      <c r="T72" s="128">
        <v>0</v>
      </c>
      <c r="U72" s="174">
        <v>0</v>
      </c>
      <c r="V72" s="167">
        <f>T72-U72</f>
        <v>0</v>
      </c>
      <c r="W72" s="168">
        <f>(((T72+1)/(U72+1))-1)</f>
        <v>0</v>
      </c>
      <c r="X72" s="169">
        <f>NORMSDIST(((V72-V$84)/V$85))-0.5</f>
        <v>-0.02899321146102507</v>
      </c>
      <c r="Y72" s="128">
        <v>0</v>
      </c>
      <c r="Z72" s="174">
        <v>0</v>
      </c>
      <c r="AA72" s="167">
        <f>Y72-Z72</f>
        <v>0</v>
      </c>
      <c r="AB72" s="168">
        <f>(((Y72+1)/(Z72+1))-1)</f>
        <v>0</v>
      </c>
      <c r="AC72" s="169">
        <f>NORMSDIST(((AA72-AA$84)/AA$85))-0.5</f>
        <v>-0.13419970552004928</v>
      </c>
      <c r="AD72" s="128">
        <v>0</v>
      </c>
      <c r="AE72" s="174">
        <v>0</v>
      </c>
      <c r="AF72" s="167">
        <f>AD72-AE72</f>
        <v>0</v>
      </c>
      <c r="AG72" s="168">
        <f>(((AD72+1)/(AE72+1))-1)</f>
        <v>0</v>
      </c>
      <c r="AH72" s="169">
        <f>NORMSDIST(((AF72-AF$84)/AF$85))-0.5</f>
        <v>-0.13419970552004928</v>
      </c>
      <c r="AI72" s="170">
        <f>AVERAGE(AH72,AC72,X72)</f>
        <v>-0.09913087416704121</v>
      </c>
      <c r="AJ72" s="128">
        <v>0</v>
      </c>
      <c r="AK72" s="174">
        <v>0</v>
      </c>
      <c r="AL72" s="167">
        <f>AJ72-AK72</f>
        <v>0</v>
      </c>
      <c r="AM72" s="168">
        <f>(((AJ72+1)/(AK72+1))-1)</f>
        <v>0</v>
      </c>
      <c r="AN72" s="169">
        <f>NORMSDIST(((AL72-AL$84)/AL$85))-0.5</f>
        <v>0</v>
      </c>
      <c r="AO72" s="128">
        <v>0</v>
      </c>
      <c r="AP72" s="174">
        <v>0</v>
      </c>
      <c r="AQ72" s="167">
        <f>AO72-AP72</f>
        <v>0</v>
      </c>
      <c r="AR72" s="168">
        <f>(((AO72+1)/(AP72+1))-1)</f>
        <v>0</v>
      </c>
      <c r="AS72" s="169">
        <f>NORMSDIST(((AQ72-AQ$84)/AQ$85))-0.5</f>
        <v>-0.16749722894898544</v>
      </c>
      <c r="AT72" s="128">
        <v>0</v>
      </c>
      <c r="AU72" s="174">
        <v>0</v>
      </c>
      <c r="AV72" s="167">
        <f>AT72-AU72</f>
        <v>0</v>
      </c>
      <c r="AW72" s="168">
        <f>(((AT72+1)/(AU72+1))-1)</f>
        <v>0</v>
      </c>
      <c r="AX72" s="169">
        <f>NORMSDIST(((AV72-AV$84)/AV$85))-0.5</f>
        <v>-0.0716076268096214</v>
      </c>
      <c r="AY72" s="128">
        <v>0</v>
      </c>
      <c r="AZ72" s="174">
        <v>0</v>
      </c>
      <c r="BA72" s="167">
        <f>AY72-AZ72</f>
        <v>0</v>
      </c>
      <c r="BB72" s="168">
        <f>(((AY72+1)/(AZ72+1))-1)</f>
        <v>0</v>
      </c>
      <c r="BC72" s="169">
        <f>NORMSDIST(((BA72-BA$84)/BA$85))-0.5</f>
        <v>-0.059314259259181545</v>
      </c>
      <c r="BD72" s="128">
        <v>0</v>
      </c>
      <c r="BE72" s="174">
        <v>0</v>
      </c>
      <c r="BF72" s="167">
        <f>BD72-BE72</f>
        <v>0</v>
      </c>
      <c r="BG72" s="168">
        <f>(((BD72+1)/(BE72+1))-1)</f>
        <v>0</v>
      </c>
      <c r="BH72" s="169">
        <f>NORMSDIST(((BF72-BF$84)/BF$85))-0.5</f>
        <v>0.06529146962938037</v>
      </c>
      <c r="BI72" s="170">
        <f>AVERAGE(BH72,BC72,AX72,AS72,AN72)</f>
        <v>-0.0466255290776816</v>
      </c>
      <c r="BJ72" s="128">
        <v>0</v>
      </c>
      <c r="BK72" s="174">
        <v>0</v>
      </c>
      <c r="BL72" s="167">
        <f>BJ72-BK72</f>
        <v>0</v>
      </c>
      <c r="BM72" s="168">
        <f>(((BJ72+1)/(BK72+1))-1)</f>
        <v>0</v>
      </c>
      <c r="BN72" s="169">
        <f>NORMSDIST(((BL72-BL$84)/BL$85))-0.5</f>
        <v>-0.045963722372012406</v>
      </c>
      <c r="BO72" s="128">
        <v>1</v>
      </c>
      <c r="BP72" s="174">
        <v>1</v>
      </c>
      <c r="BQ72" s="167">
        <f>BO72-BP72</f>
        <v>0</v>
      </c>
      <c r="BR72" s="168">
        <f>(((BO72+1)/(BP72+1))-1)</f>
        <v>0</v>
      </c>
      <c r="BS72" s="169">
        <f>NORMSDIST(((BQ72-BQ$84)/BQ$85))-0.5</f>
        <v>-0.06529146962938037</v>
      </c>
      <c r="BT72" s="128">
        <v>1</v>
      </c>
      <c r="BU72" s="174">
        <v>1</v>
      </c>
      <c r="BV72" s="167">
        <f>BT72-BU72</f>
        <v>0</v>
      </c>
      <c r="BW72" s="168">
        <f>(((BT72+1)/(BU72+1))-1)</f>
        <v>0</v>
      </c>
      <c r="BX72" s="169">
        <f>NORMSDIST(((BV72-BV$84)/BV$85))-0.5</f>
        <v>-0.08032352927732433</v>
      </c>
      <c r="BY72" s="128">
        <v>0</v>
      </c>
      <c r="BZ72" s="174">
        <v>0</v>
      </c>
      <c r="CA72" s="167">
        <f>BY72-BZ72</f>
        <v>0</v>
      </c>
      <c r="CB72" s="168">
        <f>(((BY72+1)/(BZ72+1))-1)</f>
        <v>0</v>
      </c>
      <c r="CC72" s="169">
        <f>NORMSDIST(((CA72-CA$84)/CA$85))-0.5</f>
        <v>-0.06529146962938037</v>
      </c>
      <c r="CD72" s="128">
        <v>1</v>
      </c>
      <c r="CE72" s="174">
        <v>1</v>
      </c>
      <c r="CF72" s="167">
        <f>CD72-CE72</f>
        <v>0</v>
      </c>
      <c r="CG72" s="168">
        <f>(((CD72+1)/(CE72+1))-1)</f>
        <v>0</v>
      </c>
      <c r="CH72" s="169">
        <f>NORMSDIST(((CF72-CF$84)/CF$85))-0.5</f>
        <v>-0.10463871990970536</v>
      </c>
      <c r="CI72" s="170">
        <f>AVERAGE(CH72,CC72,BX72,BS72,BN72)</f>
        <v>-0.07230178216356056</v>
      </c>
      <c r="CJ72" s="128">
        <v>1</v>
      </c>
      <c r="CK72" s="174">
        <v>1</v>
      </c>
      <c r="CL72" s="167">
        <f>CJ72-CK72</f>
        <v>0</v>
      </c>
      <c r="CM72" s="168">
        <f>(((CJ72+1)/(CK72+1))-1)</f>
        <v>0</v>
      </c>
      <c r="CN72" s="169" t="e">
        <f>NORMSDIST(((CL72-CL$84)/CL$85))-0.5</f>
        <v>#DIV/0!</v>
      </c>
      <c r="CO72" s="128">
        <v>0</v>
      </c>
      <c r="CP72" s="174">
        <v>0</v>
      </c>
      <c r="CQ72" s="167">
        <f>CO72-CP72</f>
        <v>0</v>
      </c>
      <c r="CR72" s="168">
        <f>(((CO72+0.01)/(CP72+0.01))-1)</f>
        <v>0</v>
      </c>
      <c r="CS72" s="169">
        <f>NORMSDIST(((CQ72-CQ$84)/CQ$85))-0.5</f>
        <v>-0.09034648986440424</v>
      </c>
      <c r="CT72" s="170">
        <f>AVERAGE(CS72)</f>
        <v>-0.09034648986440424</v>
      </c>
      <c r="CU72" s="128">
        <v>0</v>
      </c>
      <c r="CV72" s="174">
        <v>0</v>
      </c>
      <c r="CW72" s="167">
        <f>CU72-CV72</f>
        <v>0</v>
      </c>
      <c r="CX72" s="168">
        <f>(((CU72+1)/(CV72+1))-1)</f>
        <v>0</v>
      </c>
      <c r="CY72" s="169">
        <f>NORMSDIST(((CW72-CW$84)/CW$85))-0.5</f>
        <v>-0.06676307239891671</v>
      </c>
      <c r="CZ72" s="128">
        <v>0</v>
      </c>
      <c r="DA72" s="174">
        <v>0</v>
      </c>
      <c r="DB72" s="167">
        <f>CZ72-DA72</f>
        <v>0</v>
      </c>
      <c r="DC72" s="168">
        <f>(((CZ72+1)/(DA72+1))-1)</f>
        <v>0</v>
      </c>
      <c r="DD72" s="169">
        <f>NORMSDIST(((DB72-DB$84)/DB$85))-0.5</f>
        <v>-0.0530908735131177</v>
      </c>
      <c r="DE72" s="128">
        <v>0</v>
      </c>
      <c r="DF72" s="174">
        <v>0</v>
      </c>
      <c r="DG72" s="167">
        <f>DE72-DF72</f>
        <v>0</v>
      </c>
      <c r="DH72" s="168">
        <f>(((DE72+1)/(DF72+1))-1)</f>
        <v>0</v>
      </c>
      <c r="DI72" s="169">
        <f>NORMSDIST(((DG72-DG$84)/DG$85))-0.5</f>
        <v>-0.10929851091967663</v>
      </c>
      <c r="DJ72" s="128">
        <v>0</v>
      </c>
      <c r="DK72" s="174">
        <v>0</v>
      </c>
      <c r="DL72" s="167">
        <f>DJ72-DK72</f>
        <v>0</v>
      </c>
      <c r="DM72" s="168">
        <f>(((DJ72+1)/(DK72+1))-1)</f>
        <v>0</v>
      </c>
      <c r="DN72" s="169">
        <f>NORMSDIST(((DL72-DL$84)/DL$85))-0.5</f>
        <v>-0.05465649203645501</v>
      </c>
      <c r="DO72" s="128">
        <v>0</v>
      </c>
      <c r="DP72" s="174">
        <v>0</v>
      </c>
      <c r="DQ72" s="167">
        <f>DO72-DP72</f>
        <v>0</v>
      </c>
      <c r="DR72" s="168">
        <f>(((DO72+1)/(DP72+1))-1)</f>
        <v>0</v>
      </c>
      <c r="DS72" s="169">
        <f>NORMSDIST(((DQ72-DQ$84)/DQ$85))-0.5</f>
        <v>0.00019819923204855705</v>
      </c>
      <c r="DT72" s="128">
        <v>0</v>
      </c>
      <c r="DU72" s="174">
        <v>0</v>
      </c>
      <c r="DV72" s="167">
        <f>DT72-DU72</f>
        <v>0</v>
      </c>
      <c r="DW72" s="168">
        <f>(((DT72+1)/(DU72+1))-1)</f>
        <v>0</v>
      </c>
      <c r="DX72" s="169">
        <f>NORMSDIST(((DV72-DV$84)/DV$85))-0.5</f>
        <v>-0.093772295626533</v>
      </c>
      <c r="DY72" s="170">
        <f>AVERAGE(DX72,DS72,DN72,DI72,DD72,CY72)</f>
        <v>-0.06289717421044175</v>
      </c>
      <c r="DZ72" s="128">
        <v>11789</v>
      </c>
      <c r="EA72" s="174">
        <v>12847</v>
      </c>
      <c r="EB72" s="167">
        <f>DZ72-EA72</f>
        <v>-1058</v>
      </c>
      <c r="EC72" s="168">
        <f>(((DZ72+1)/(EA72+1))-1)</f>
        <v>-0.08234744707347452</v>
      </c>
      <c r="ED72" s="169">
        <f>NORMSDIST(((EB72-EB$84)/EB$85))-0.5</f>
        <v>0.09672453576633866</v>
      </c>
      <c r="EE72" s="171">
        <v>0</v>
      </c>
      <c r="EF72" s="174">
        <v>0</v>
      </c>
      <c r="EG72" s="167">
        <f>EE72-EF72</f>
        <v>0</v>
      </c>
      <c r="EH72" s="168">
        <f>(((EE72+1)/(EF72+1))-1)</f>
        <v>0</v>
      </c>
      <c r="EI72" s="169">
        <f>NORMSDIST(((EG72-EG$84)/EG$85))-0.5</f>
        <v>-0.04421326061644004</v>
      </c>
      <c r="EJ72" s="170">
        <f>AVERAGE(EI72,ED72)</f>
        <v>0.02625563757494931</v>
      </c>
      <c r="EL72" s="112">
        <f>AVERAGE(EG72,EB72,DV72,DQ72,DL72,DG72,DB72,CW72,CQ72,CL72,CF72,CA72,BV72,BQ72,BL72,BF72,BA72,AV72,AQ72,AL72,AF72,AA72,V72,P72,K72,F72)</f>
        <v>-40.69230769230769</v>
      </c>
      <c r="EM72" s="175">
        <f>AVERAGE(EH72,EC72,DW72,DR72,DM72,DH72,DC72,CX72,CR72,CM72,CG72,CB72,BW72,BR72,BM72,BG72,BB72,AW72,AR72,AM72,AG72,AB72,W72,Q72,L72,G72)</f>
        <v>-0.003167209502825943</v>
      </c>
      <c r="EN72" s="176">
        <f>AVERAGE(EI72,ED72,DX72,DS72,DN72,DI72,DD72,CY72,CS72,CH72,CC72,BX72,BS72,BN72,BH72,BC72,AX72,AS72,AN72,AH72,AC72,X72,R72,M72,H72)</f>
        <v>-0.05136244188119281</v>
      </c>
      <c r="EO72" s="164" t="s">
        <v>12</v>
      </c>
      <c r="EP72" s="165"/>
    </row>
    <row r="73" spans="1:146" ht="12.75">
      <c r="A73">
        <v>14</v>
      </c>
      <c r="B73" s="164" t="s">
        <v>42</v>
      </c>
      <c r="C73" s="165"/>
      <c r="D73" s="128">
        <v>1</v>
      </c>
      <c r="E73" s="174">
        <v>1</v>
      </c>
      <c r="F73" s="167">
        <f>D73-E73</f>
        <v>0</v>
      </c>
      <c r="G73" s="168">
        <f>(((D73+1)/(E73+1))-1)</f>
        <v>0</v>
      </c>
      <c r="H73" s="169">
        <f>NORMSDIST(((F73-F$84)/F$85))-0.5</f>
        <v>-0.09316814211660407</v>
      </c>
      <c r="I73" s="128">
        <v>17</v>
      </c>
      <c r="J73" s="174">
        <v>14</v>
      </c>
      <c r="K73" s="167">
        <f>I73-J73</f>
        <v>3</v>
      </c>
      <c r="L73" s="168">
        <f>(((I73+1)/(J73+1))-1)</f>
        <v>0.19999999999999996</v>
      </c>
      <c r="M73" s="169">
        <f>NORMSDIST(((K73-K$84)/K$85))-0.5</f>
        <v>0.4233951768902161</v>
      </c>
      <c r="N73" s="128">
        <v>0</v>
      </c>
      <c r="O73" s="174">
        <v>10</v>
      </c>
      <c r="P73" s="167">
        <f>N73-O73</f>
        <v>-10</v>
      </c>
      <c r="Q73" s="168">
        <f>(((N73+1)/(O73+1))-1)</f>
        <v>-0.9090909090909091</v>
      </c>
      <c r="R73" s="169">
        <f>NORMSDIST(((P73-P$84)/P$85))-0.5</f>
        <v>-0.4962246081740994</v>
      </c>
      <c r="S73" s="170">
        <f>AVERAGE(R73,M73,H73)</f>
        <v>-0.055332524466829125</v>
      </c>
      <c r="T73" s="128">
        <v>1</v>
      </c>
      <c r="U73" s="174">
        <v>1</v>
      </c>
      <c r="V73" s="167">
        <f>T73-U73</f>
        <v>0</v>
      </c>
      <c r="W73" s="168">
        <f>(((T73+1)/(U73+1))-1)</f>
        <v>0</v>
      </c>
      <c r="X73" s="169">
        <f>NORMSDIST(((V73-V$84)/V$85))-0.5</f>
        <v>-0.02899321146102507</v>
      </c>
      <c r="Y73" s="128">
        <v>1</v>
      </c>
      <c r="Z73" s="174">
        <v>1</v>
      </c>
      <c r="AA73" s="167">
        <f>Y73-Z73</f>
        <v>0</v>
      </c>
      <c r="AB73" s="168">
        <f>(((Y73+1)/(Z73+1))-1)</f>
        <v>0</v>
      </c>
      <c r="AC73" s="169">
        <f>NORMSDIST(((AA73-AA$84)/AA$85))-0.5</f>
        <v>-0.13419970552004928</v>
      </c>
      <c r="AD73" s="128">
        <v>0</v>
      </c>
      <c r="AE73" s="174">
        <v>0</v>
      </c>
      <c r="AF73" s="167">
        <f>AD73-AE73</f>
        <v>0</v>
      </c>
      <c r="AG73" s="168">
        <f>(((AD73+1)/(AE73+1))-1)</f>
        <v>0</v>
      </c>
      <c r="AH73" s="169">
        <f>NORMSDIST(((AF73-AF$84)/AF$85))-0.5</f>
        <v>-0.13419970552004928</v>
      </c>
      <c r="AI73" s="170">
        <f>AVERAGE(AH73,AC73,X73)</f>
        <v>-0.09913087416704121</v>
      </c>
      <c r="AJ73" s="128">
        <v>1</v>
      </c>
      <c r="AK73" s="174">
        <v>1</v>
      </c>
      <c r="AL73" s="167">
        <f>AJ73-AK73</f>
        <v>0</v>
      </c>
      <c r="AM73" s="168">
        <f>(((AJ73+1)/(AK73+1))-1)</f>
        <v>0</v>
      </c>
      <c r="AN73" s="169">
        <f>NORMSDIST(((AL73-AL$84)/AL$85))-0.5</f>
        <v>0</v>
      </c>
      <c r="AO73" s="128">
        <v>0</v>
      </c>
      <c r="AP73" s="174">
        <v>0</v>
      </c>
      <c r="AQ73" s="167">
        <f>AO73-AP73</f>
        <v>0</v>
      </c>
      <c r="AR73" s="168">
        <f>(((AO73+1)/(AP73+1))-1)</f>
        <v>0</v>
      </c>
      <c r="AS73" s="169">
        <f>NORMSDIST(((AQ73-AQ$84)/AQ$85))-0.5</f>
        <v>-0.16749722894898544</v>
      </c>
      <c r="AT73" s="128">
        <v>15</v>
      </c>
      <c r="AU73" s="174"/>
      <c r="AV73" s="167">
        <f>AT73-AU73</f>
        <v>15</v>
      </c>
      <c r="AW73" s="168">
        <f>(((AT73+1)/(AU73+1))-1)</f>
        <v>15</v>
      </c>
      <c r="AX73" s="169">
        <f>NORMSDIST(((AV73-AV$84)/AV$85))-0.5</f>
        <v>0.49999999999999467</v>
      </c>
      <c r="AY73" s="128">
        <v>90</v>
      </c>
      <c r="AZ73" s="174">
        <v>70</v>
      </c>
      <c r="BA73" s="167">
        <f>AY73-AZ73</f>
        <v>20</v>
      </c>
      <c r="BB73" s="168">
        <f>(((AY73+1)/(AZ73+1))-1)</f>
        <v>0.2816901408450705</v>
      </c>
      <c r="BC73" s="169">
        <f>NORMSDIST(((BA73-BA$84)/BA$85))-0.5</f>
        <v>0.042064148880762264</v>
      </c>
      <c r="BD73" s="128">
        <v>1</v>
      </c>
      <c r="BE73" s="174">
        <v>1</v>
      </c>
      <c r="BF73" s="167">
        <f>BD73-BE73</f>
        <v>0</v>
      </c>
      <c r="BG73" s="168">
        <f>(((BD73+1)/(BE73+1))-1)</f>
        <v>0</v>
      </c>
      <c r="BH73" s="169">
        <f>NORMSDIST(((BF73-BF$84)/BF$85))-0.5</f>
        <v>0.06529146962938037</v>
      </c>
      <c r="BI73" s="170">
        <f>AVERAGE(BH73,BC73,AX73,AS73,AN73)</f>
        <v>0.08797167791223037</v>
      </c>
      <c r="BJ73" s="128">
        <v>0</v>
      </c>
      <c r="BK73" s="174">
        <v>0</v>
      </c>
      <c r="BL73" s="167">
        <f>BJ73-BK73</f>
        <v>0</v>
      </c>
      <c r="BM73" s="168">
        <f>(((BJ73+1)/(BK73+1))-1)</f>
        <v>0</v>
      </c>
      <c r="BN73" s="169">
        <f>NORMSDIST(((BL73-BL$84)/BL$85))-0.5</f>
        <v>-0.045963722372012406</v>
      </c>
      <c r="BO73" s="128">
        <v>1</v>
      </c>
      <c r="BP73" s="174">
        <v>1</v>
      </c>
      <c r="BQ73" s="167">
        <f>BO73-BP73</f>
        <v>0</v>
      </c>
      <c r="BR73" s="168">
        <f>(((BO73+1)/(BP73+1))-1)</f>
        <v>0</v>
      </c>
      <c r="BS73" s="169">
        <f>NORMSDIST(((BQ73-BQ$84)/BQ$85))-0.5</f>
        <v>-0.06529146962938037</v>
      </c>
      <c r="BT73" s="128">
        <v>0</v>
      </c>
      <c r="BU73" s="174">
        <v>0</v>
      </c>
      <c r="BV73" s="167">
        <f>BT73-BU73</f>
        <v>0</v>
      </c>
      <c r="BW73" s="168">
        <f>(((BT73+1)/(BU73+1))-1)</f>
        <v>0</v>
      </c>
      <c r="BX73" s="169">
        <f>NORMSDIST(((BV73-BV$84)/BV$85))-0.5</f>
        <v>-0.08032352927732433</v>
      </c>
      <c r="BY73" s="128">
        <v>0</v>
      </c>
      <c r="BZ73" s="174">
        <v>0</v>
      </c>
      <c r="CA73" s="167">
        <f>BY73-BZ73</f>
        <v>0</v>
      </c>
      <c r="CB73" s="168">
        <f>(((BY73+1)/(BZ73+1))-1)</f>
        <v>0</v>
      </c>
      <c r="CC73" s="169">
        <f>NORMSDIST(((CA73-CA$84)/CA$85))-0.5</f>
        <v>-0.06529146962938037</v>
      </c>
      <c r="CD73" s="128">
        <v>1</v>
      </c>
      <c r="CE73" s="174">
        <v>1</v>
      </c>
      <c r="CF73" s="167">
        <f>CD73-CE73</f>
        <v>0</v>
      </c>
      <c r="CG73" s="168">
        <f>(((CD73+1)/(CE73+1))-1)</f>
        <v>0</v>
      </c>
      <c r="CH73" s="169">
        <f>NORMSDIST(((CF73-CF$84)/CF$85))-0.5</f>
        <v>-0.10463871990970536</v>
      </c>
      <c r="CI73" s="170">
        <f>AVERAGE(CH73,CC73,BX73,BS73,BN73)</f>
        <v>-0.07230178216356056</v>
      </c>
      <c r="CJ73" s="128">
        <v>1</v>
      </c>
      <c r="CK73" s="174">
        <v>1</v>
      </c>
      <c r="CL73" s="167">
        <f>CJ73-CK73</f>
        <v>0</v>
      </c>
      <c r="CM73" s="168">
        <f>(((CJ73+1)/(CK73+1))-1)</f>
        <v>0</v>
      </c>
      <c r="CN73" s="169" t="e">
        <f>NORMSDIST(((CL73-CL$84)/CL$85))-0.5</f>
        <v>#DIV/0!</v>
      </c>
      <c r="CO73" s="128">
        <v>1</v>
      </c>
      <c r="CP73" s="174">
        <v>1</v>
      </c>
      <c r="CQ73" s="167">
        <f>CO73-CP73</f>
        <v>0</v>
      </c>
      <c r="CR73" s="168">
        <f>(((CO73+0.01)/(CP73+0.01))-1)</f>
        <v>0</v>
      </c>
      <c r="CS73" s="169">
        <f>NORMSDIST(((CQ73-CQ$84)/CQ$85))-0.5</f>
        <v>-0.09034648986440424</v>
      </c>
      <c r="CT73" s="170">
        <f>AVERAGE(CS73)</f>
        <v>-0.09034648986440424</v>
      </c>
      <c r="CU73" s="128">
        <v>738110</v>
      </c>
      <c r="CV73" s="174">
        <v>804100</v>
      </c>
      <c r="CW73" s="167">
        <f>CU73-CV73</f>
        <v>-65990</v>
      </c>
      <c r="CX73" s="168">
        <f>(((CU73+1)/(CV73+1))-1)</f>
        <v>-0.08206680504066033</v>
      </c>
      <c r="CY73" s="169">
        <f>NORMSDIST(((CW73-CW$84)/CW$85))-0.5</f>
        <v>-0.06699389611718687</v>
      </c>
      <c r="CZ73" s="128">
        <v>47</v>
      </c>
      <c r="DA73" s="174">
        <v>49</v>
      </c>
      <c r="DB73" s="167">
        <f>CZ73-DA73</f>
        <v>-2</v>
      </c>
      <c r="DC73" s="168">
        <f>(((CZ73+1)/(DA73+1))-1)</f>
        <v>-0.040000000000000036</v>
      </c>
      <c r="DD73" s="169">
        <f>NORMSDIST(((DB73-DB$84)/DB$85))-0.5</f>
        <v>-0.059696548027467544</v>
      </c>
      <c r="DE73" s="128">
        <v>639</v>
      </c>
      <c r="DF73" s="174">
        <v>292</v>
      </c>
      <c r="DG73" s="167">
        <f>DE73-DF73</f>
        <v>347</v>
      </c>
      <c r="DH73" s="168">
        <f>(((DE73+1)/(DF73+1))-1)</f>
        <v>1.1843003412969284</v>
      </c>
      <c r="DI73" s="169">
        <f>NORMSDIST(((DG73-DG$84)/DG$85))-0.5</f>
        <v>-0.04076652072419018</v>
      </c>
      <c r="DJ73" s="128">
        <v>3431</v>
      </c>
      <c r="DK73" s="174">
        <v>3201</v>
      </c>
      <c r="DL73" s="167">
        <f>DJ73-DK73</f>
        <v>230</v>
      </c>
      <c r="DM73" s="168">
        <f>(((DJ73+1)/(DK73+1))-1)</f>
        <v>0.07183010618363528</v>
      </c>
      <c r="DN73" s="169">
        <f>NORMSDIST(((DL73-DL$84)/DL$85))-0.5</f>
        <v>-0.053695385525000805</v>
      </c>
      <c r="DO73" s="128">
        <v>0.0902</v>
      </c>
      <c r="DP73" s="174">
        <v>0.12240000000000001</v>
      </c>
      <c r="DQ73" s="167">
        <f>DO73-DP73</f>
        <v>-0.032200000000000006</v>
      </c>
      <c r="DR73" s="168">
        <f>(((DO73+1)/(DP73+1))-1)</f>
        <v>-0.02868852459016391</v>
      </c>
      <c r="DS73" s="169">
        <f>NORMSDIST(((DQ73-DQ$84)/DQ$85))-0.5</f>
        <v>-0.03949388793119574</v>
      </c>
      <c r="DT73" s="128">
        <v>0.9097999999999999</v>
      </c>
      <c r="DU73" s="174">
        <v>0.8775999999999999</v>
      </c>
      <c r="DV73" s="167">
        <f>DT73-DU73</f>
        <v>0.032200000000000006</v>
      </c>
      <c r="DW73" s="168">
        <f>(((DT73+1)/(DU73+1))-1)</f>
        <v>0.017149552620366437</v>
      </c>
      <c r="DX73" s="169">
        <f>NORMSDIST(((DV73-DV$84)/DV$85))-0.5</f>
        <v>-0.03686769903213338</v>
      </c>
      <c r="DY73" s="170">
        <f>AVERAGE(DX73,DS73,DN73,DI73,DD73,CY73)</f>
        <v>-0.049585656226195755</v>
      </c>
      <c r="DZ73" s="128">
        <v>60699</v>
      </c>
      <c r="EA73" s="174">
        <v>79339</v>
      </c>
      <c r="EB73" s="167">
        <f>DZ73-EA73</f>
        <v>-18640</v>
      </c>
      <c r="EC73" s="168">
        <f>(((DZ73+1)/(EA73+1))-1)</f>
        <v>-0.23493824048399292</v>
      </c>
      <c r="ED73" s="169">
        <f>NORMSDIST(((EB73-EB$84)/EB$85))-0.5</f>
        <v>-0.4774052450329763</v>
      </c>
      <c r="EE73" s="171">
        <v>0</v>
      </c>
      <c r="EF73" s="174">
        <v>0</v>
      </c>
      <c r="EG73" s="167">
        <f>EE73-EF73</f>
        <v>0</v>
      </c>
      <c r="EH73" s="168">
        <f>(((EE73+1)/(EF73+1))-1)</f>
        <v>0</v>
      </c>
      <c r="EI73" s="169">
        <f>NORMSDIST(((EG73-EG$84)/EG$85))-0.5</f>
        <v>-0.04421326061644004</v>
      </c>
      <c r="EJ73" s="170">
        <f>AVERAGE(EI73,ED73)</f>
        <v>-0.2608092528247082</v>
      </c>
      <c r="EL73" s="112">
        <f>AVERAGE(EG73,EB73,DV73,DQ73,DL73,DG73,DB73,CW73,CQ73,CL73,CF73,CA73,BV73,BQ73,BL73,BF73,BA73,AV73,AQ73,AL73,AF73,AA73,V73,P73,K73,F73)</f>
        <v>-3231.8076923076924</v>
      </c>
      <c r="EM73" s="175">
        <f>AVERAGE(EH73,EC73,DW73,DR73,DM73,DH73,DC73,CX73,CR73,CM73,CG73,CB73,BW73,BR73,BM73,BG73,BB73,AW73,AR73,AM73,AG73,AB73,W73,Q73,L73,G73)</f>
        <v>0.594622525451549</v>
      </c>
      <c r="EN73" s="176">
        <f>AVERAGE(EI73,ED73,DX73,DS73,DN73,DI73,DD73,CY73,CS73,CH73,CC73,BX73,BS73,BN73,BH73,BC73,AX73,AS73,AN73,AH73,AC73,X73,R73,M73,H73)</f>
        <v>-0.05178078600117028</v>
      </c>
      <c r="EO73" s="164" t="s">
        <v>42</v>
      </c>
      <c r="EP73" s="165"/>
    </row>
    <row r="74" spans="1:146" ht="12.75">
      <c r="A74">
        <v>15</v>
      </c>
      <c r="B74" s="164" t="s">
        <v>54</v>
      </c>
      <c r="C74" s="165"/>
      <c r="D74" s="128">
        <v>1</v>
      </c>
      <c r="E74" s="174">
        <v>1</v>
      </c>
      <c r="F74" s="167">
        <f>D74-E74</f>
        <v>0</v>
      </c>
      <c r="G74" s="168">
        <f>(((D74+1)/(E74+1))-1)</f>
        <v>0</v>
      </c>
      <c r="H74" s="169">
        <f>NORMSDIST(((F74-F$84)/F$85))-0.5</f>
        <v>-0.09316814211660407</v>
      </c>
      <c r="I74" s="128">
        <v>0</v>
      </c>
      <c r="J74" s="174">
        <v>0</v>
      </c>
      <c r="K74" s="167">
        <f>I74-J74</f>
        <v>0</v>
      </c>
      <c r="L74" s="168">
        <f>(((I74+1)/(J74+1))-1)</f>
        <v>0</v>
      </c>
      <c r="M74" s="169">
        <f>NORMSDIST(((K74-K$84)/K$85))-0.5</f>
        <v>-0.06672158101492293</v>
      </c>
      <c r="N74" s="128">
        <v>0</v>
      </c>
      <c r="O74" s="174">
        <v>0</v>
      </c>
      <c r="P74" s="167">
        <f>N74-O74</f>
        <v>0</v>
      </c>
      <c r="Q74" s="168">
        <f>(((N74+1)/(O74+1))-1)</f>
        <v>0</v>
      </c>
      <c r="R74" s="169">
        <f>NORMSDIST(((P74-P$84)/P$85))-0.5</f>
        <v>0.18307611478619734</v>
      </c>
      <c r="S74" s="170">
        <f>AVERAGE(R74,M74,H74)</f>
        <v>0.007728797218223449</v>
      </c>
      <c r="T74" s="128">
        <v>0</v>
      </c>
      <c r="U74" s="174">
        <v>0</v>
      </c>
      <c r="V74" s="167">
        <f>T74-U74</f>
        <v>0</v>
      </c>
      <c r="W74" s="168">
        <f>(((T74+1)/(U74+1))-1)</f>
        <v>0</v>
      </c>
      <c r="X74" s="169">
        <f>NORMSDIST(((V74-V$84)/V$85))-0.5</f>
        <v>-0.02899321146102507</v>
      </c>
      <c r="Y74" s="128">
        <v>0</v>
      </c>
      <c r="Z74" s="174">
        <v>0</v>
      </c>
      <c r="AA74" s="167">
        <f>Y74-Z74</f>
        <v>0</v>
      </c>
      <c r="AB74" s="168">
        <f>(((Y74+1)/(Z74+1))-1)</f>
        <v>0</v>
      </c>
      <c r="AC74" s="169">
        <f>NORMSDIST(((AA74-AA$84)/AA$85))-0.5</f>
        <v>-0.13419970552004928</v>
      </c>
      <c r="AD74" s="128">
        <v>0</v>
      </c>
      <c r="AE74" s="174">
        <v>0</v>
      </c>
      <c r="AF74" s="167">
        <f>AD74-AE74</f>
        <v>0</v>
      </c>
      <c r="AG74" s="168">
        <f>(((AD74+1)/(AE74+1))-1)</f>
        <v>0</v>
      </c>
      <c r="AH74" s="169">
        <f>NORMSDIST(((AF74-AF$84)/AF$85))-0.5</f>
        <v>-0.13419970552004928</v>
      </c>
      <c r="AI74" s="170">
        <f>AVERAGE(AH74,AC74,X74)</f>
        <v>-0.09913087416704121</v>
      </c>
      <c r="AJ74" s="128">
        <v>1</v>
      </c>
      <c r="AK74" s="174">
        <v>1</v>
      </c>
      <c r="AL74" s="167">
        <f>AJ74-AK74</f>
        <v>0</v>
      </c>
      <c r="AM74" s="168">
        <f>(((AJ74+1)/(AK74+1))-1)</f>
        <v>0</v>
      </c>
      <c r="AN74" s="169">
        <f>NORMSDIST(((AL74-AL$84)/AL$85))-0.5</f>
        <v>0</v>
      </c>
      <c r="AO74" s="128">
        <v>0</v>
      </c>
      <c r="AP74" s="174">
        <v>0</v>
      </c>
      <c r="AQ74" s="167">
        <f>AO74-AP74</f>
        <v>0</v>
      </c>
      <c r="AR74" s="168">
        <f>(((AO74+1)/(AP74+1))-1)</f>
        <v>0</v>
      </c>
      <c r="AS74" s="169">
        <f>NORMSDIST(((AQ74-AQ$84)/AQ$85))-0.5</f>
        <v>-0.16749722894898544</v>
      </c>
      <c r="AT74" s="128">
        <v>3</v>
      </c>
      <c r="AU74" s="174"/>
      <c r="AV74" s="167">
        <f>AT74-AU74</f>
        <v>3</v>
      </c>
      <c r="AW74" s="168">
        <f>(((AT74+1)/(AU74+1))-1)</f>
        <v>3</v>
      </c>
      <c r="AX74" s="169">
        <f>NORMSDIST(((AV74-AV$84)/AV$85))-0.5</f>
        <v>0.4195575711191609</v>
      </c>
      <c r="AY74" s="128">
        <v>200</v>
      </c>
      <c r="AZ74" s="174">
        <v>200</v>
      </c>
      <c r="BA74" s="167">
        <f>AY74-AZ74</f>
        <v>0</v>
      </c>
      <c r="BB74" s="168">
        <f>(((AY74+1)/(AZ74+1))-1)</f>
        <v>0</v>
      </c>
      <c r="BC74" s="169">
        <f>NORMSDIST(((BA74-BA$84)/BA$85))-0.5</f>
        <v>-0.059314259259181545</v>
      </c>
      <c r="BD74" s="128">
        <v>0</v>
      </c>
      <c r="BE74" s="174">
        <v>0</v>
      </c>
      <c r="BF74" s="167">
        <f>BD74-BE74</f>
        <v>0</v>
      </c>
      <c r="BG74" s="168">
        <f>(((BD74+1)/(BE74+1))-1)</f>
        <v>0</v>
      </c>
      <c r="BH74" s="169">
        <f>NORMSDIST(((BF74-BF$84)/BF$85))-0.5</f>
        <v>0.06529146962938037</v>
      </c>
      <c r="BI74" s="170">
        <f>AVERAGE(BH74,BC74,AX74,AS74,AN74)</f>
        <v>0.05160751050807486</v>
      </c>
      <c r="BJ74" s="128">
        <v>0</v>
      </c>
      <c r="BK74" s="174">
        <v>0</v>
      </c>
      <c r="BL74" s="167">
        <f>BJ74-BK74</f>
        <v>0</v>
      </c>
      <c r="BM74" s="168">
        <f>(((BJ74+1)/(BK74+1))-1)</f>
        <v>0</v>
      </c>
      <c r="BN74" s="169">
        <f>NORMSDIST(((BL74-BL$84)/BL$85))-0.5</f>
        <v>-0.045963722372012406</v>
      </c>
      <c r="BO74" s="128">
        <v>1</v>
      </c>
      <c r="BP74" s="174">
        <v>1</v>
      </c>
      <c r="BQ74" s="167">
        <f>BO74-BP74</f>
        <v>0</v>
      </c>
      <c r="BR74" s="168">
        <f>(((BO74+1)/(BP74+1))-1)</f>
        <v>0</v>
      </c>
      <c r="BS74" s="169">
        <f>NORMSDIST(((BQ74-BQ$84)/BQ$85))-0.5</f>
        <v>-0.06529146962938037</v>
      </c>
      <c r="BT74" s="128">
        <v>1</v>
      </c>
      <c r="BU74" s="174">
        <v>1</v>
      </c>
      <c r="BV74" s="167">
        <f>BT74-BU74</f>
        <v>0</v>
      </c>
      <c r="BW74" s="168">
        <f>(((BT74+1)/(BU74+1))-1)</f>
        <v>0</v>
      </c>
      <c r="BX74" s="169">
        <f>NORMSDIST(((BV74-BV$84)/BV$85))-0.5</f>
        <v>-0.08032352927732433</v>
      </c>
      <c r="BY74" s="128">
        <v>0</v>
      </c>
      <c r="BZ74" s="174">
        <v>0</v>
      </c>
      <c r="CA74" s="167">
        <f>BY74-BZ74</f>
        <v>0</v>
      </c>
      <c r="CB74" s="168">
        <f>(((BY74+1)/(BZ74+1))-1)</f>
        <v>0</v>
      </c>
      <c r="CC74" s="169">
        <f>NORMSDIST(((CA74-CA$84)/CA$85))-0.5</f>
        <v>-0.06529146962938037</v>
      </c>
      <c r="CD74" s="128">
        <v>1</v>
      </c>
      <c r="CE74" s="174">
        <v>1</v>
      </c>
      <c r="CF74" s="167">
        <f>CD74-CE74</f>
        <v>0</v>
      </c>
      <c r="CG74" s="168">
        <f>(((CD74+1)/(CE74+1))-1)</f>
        <v>0</v>
      </c>
      <c r="CH74" s="169">
        <f>NORMSDIST(((CF74-CF$84)/CF$85))-0.5</f>
        <v>-0.10463871990970536</v>
      </c>
      <c r="CI74" s="170">
        <f>AVERAGE(CH74,CC74,BX74,BS74,BN74)</f>
        <v>-0.07230178216356056</v>
      </c>
      <c r="CJ74" s="128">
        <v>1</v>
      </c>
      <c r="CK74" s="174">
        <v>1</v>
      </c>
      <c r="CL74" s="167">
        <f>CJ74-CK74</f>
        <v>0</v>
      </c>
      <c r="CM74" s="168">
        <f>(((CJ74+1)/(CK74+1))-1)</f>
        <v>0</v>
      </c>
      <c r="CN74" s="169" t="e">
        <f>NORMSDIST(((CL74-CL$84)/CL$85))-0.5</f>
        <v>#DIV/0!</v>
      </c>
      <c r="CO74" s="128">
        <v>0</v>
      </c>
      <c r="CP74" s="174">
        <v>0</v>
      </c>
      <c r="CQ74" s="167">
        <f>CO74-CP74</f>
        <v>0</v>
      </c>
      <c r="CR74" s="168">
        <f>(((CO74+0.01)/(CP74+0.01))-1)</f>
        <v>0</v>
      </c>
      <c r="CS74" s="169">
        <f>NORMSDIST(((CQ74-CQ$84)/CQ$85))-0.5</f>
        <v>-0.09034648986440424</v>
      </c>
      <c r="CT74" s="170">
        <f>AVERAGE(CS74)</f>
        <v>-0.09034648986440424</v>
      </c>
      <c r="CU74" s="128">
        <v>3613346</v>
      </c>
      <c r="CV74" s="174">
        <v>2840355</v>
      </c>
      <c r="CW74" s="167">
        <f>CU74-CV74</f>
        <v>772991</v>
      </c>
      <c r="CX74" s="168">
        <f>(((CU74+1)/(CV74+1))-1)</f>
        <v>0.2721458155245329</v>
      </c>
      <c r="CY74" s="169">
        <f>NORMSDIST(((CW74-CW$84)/CW$85))-0.5</f>
        <v>-0.06405758333893685</v>
      </c>
      <c r="CZ74" s="128">
        <v>77</v>
      </c>
      <c r="DA74" s="174">
        <v>75</v>
      </c>
      <c r="DB74" s="167">
        <f>CZ74-DA74</f>
        <v>2</v>
      </c>
      <c r="DC74" s="168">
        <f>(((CZ74+1)/(DA74+1))-1)</f>
        <v>0.026315789473684292</v>
      </c>
      <c r="DD74" s="169">
        <f>NORMSDIST(((DB74-DB$84)/DB$85))-0.5</f>
        <v>-0.046470436146591854</v>
      </c>
      <c r="DE74" s="128">
        <v>2340</v>
      </c>
      <c r="DF74" s="174">
        <v>1012</v>
      </c>
      <c r="DG74" s="167">
        <f>DE74-DF74</f>
        <v>1328</v>
      </c>
      <c r="DH74" s="168">
        <f>(((DE74+1)/(DF74+1))-1)</f>
        <v>1.3109575518262586</v>
      </c>
      <c r="DI74" s="169">
        <f>NORMSDIST(((DG74-DG$84)/DG$85))-0.5</f>
        <v>0.1527414047430974</v>
      </c>
      <c r="DJ74" s="128">
        <v>848</v>
      </c>
      <c r="DK74" s="174">
        <v>470</v>
      </c>
      <c r="DL74" s="167">
        <f>DJ74-DK74</f>
        <v>378</v>
      </c>
      <c r="DM74" s="168">
        <f>(((DJ74+1)/(DK74+1))-1)</f>
        <v>0.802547770700637</v>
      </c>
      <c r="DN74" s="169">
        <f>NORMSDIST(((DL74-DL$84)/DL$85))-0.5</f>
        <v>-0.053076767170257</v>
      </c>
      <c r="DO74" s="128">
        <v>0.8895</v>
      </c>
      <c r="DP74" s="174">
        <v>0.6656000000000001</v>
      </c>
      <c r="DQ74" s="167">
        <f>DO74-DP74</f>
        <v>0.22389999999999988</v>
      </c>
      <c r="DR74" s="168">
        <f>(((DO74+1)/(DP74+1))-1)</f>
        <v>0.13442603266090303</v>
      </c>
      <c r="DS74" s="169">
        <f>NORMSDIST(((DQ74-DQ$84)/DQ$85))-0.5</f>
        <v>0.2559843398712951</v>
      </c>
      <c r="DT74" s="128">
        <v>0.11050000000000004</v>
      </c>
      <c r="DU74" s="174">
        <v>0.3343999999999999</v>
      </c>
      <c r="DV74" s="167">
        <f>DT74-DU74</f>
        <v>-0.22389999999999988</v>
      </c>
      <c r="DW74" s="168">
        <f>(((DT74+1)/(DU74+1))-1)</f>
        <v>-0.1677907673860911</v>
      </c>
      <c r="DX74" s="169">
        <f>NORMSDIST(((DV74-DV$84)/DV$85))-0.5</f>
        <v>-0.3931612239938391</v>
      </c>
      <c r="DY74" s="170">
        <f>AVERAGE(DX74,DS74,DN74,DI74,DD74,CY74)</f>
        <v>-0.024673377672538726</v>
      </c>
      <c r="DZ74" s="128">
        <v>26278</v>
      </c>
      <c r="EA74" s="174">
        <v>25443</v>
      </c>
      <c r="EB74" s="167">
        <f>DZ74-EA74</f>
        <v>835</v>
      </c>
      <c r="EC74" s="168">
        <f>(((DZ74+1)/(EA74+1))-1)</f>
        <v>0.032817167112089374</v>
      </c>
      <c r="ED74" s="169">
        <f>NORMSDIST(((EB74-EB$84)/EB$85))-0.5</f>
        <v>0.18683108619460964</v>
      </c>
      <c r="EE74" s="171">
        <v>0</v>
      </c>
      <c r="EF74" s="174">
        <v>0</v>
      </c>
      <c r="EG74" s="167">
        <f>EE74-EF74</f>
        <v>0</v>
      </c>
      <c r="EH74" s="168">
        <f>(((EE74+1)/(EF74+1))-1)</f>
        <v>0</v>
      </c>
      <c r="EI74" s="169">
        <f>NORMSDIST(((EG74-EG$84)/EG$85))-0.5</f>
        <v>-0.04421326061644004</v>
      </c>
      <c r="EJ74" s="170">
        <f>AVERAGE(EI74,ED74)</f>
        <v>0.0713089127890848</v>
      </c>
      <c r="EL74" s="112">
        <f>AVERAGE(EG74,EB74,DV74,DQ74,DL74,DG74,DB74,CW74,CQ74,CL74,CF74,CA74,BV74,BQ74,BL74,BF74,BA74,AV74,AQ74,AL74,AF74,AA74,V74,P74,K74,F74)</f>
        <v>29828.346153846152</v>
      </c>
      <c r="EM74" s="175">
        <f>AVERAGE(EH74,EC74,DW74,DR74,DM74,DH74,DC74,CX74,CR74,CM74,CG74,CB74,BW74,BR74,BM74,BG74,BB74,AW74,AR74,AM74,AG74,AB74,W74,Q74,L74,G74)</f>
        <v>0.2081315138427698</v>
      </c>
      <c r="EN74" s="176">
        <f>AVERAGE(EI74,ED74,DX74,DS74,DN74,DI74,DD74,CY74,CS74,CH74,CC74,BX74,BS74,BN74,BH74,BC74,AX74,AS74,AN74,AH74,AC74,X74,R74,M74,H74)</f>
        <v>-0.018937860777813956</v>
      </c>
      <c r="EO74" s="164" t="s">
        <v>54</v>
      </c>
      <c r="EP74" s="165"/>
    </row>
    <row r="75" spans="1:146" ht="12.75">
      <c r="A75">
        <v>15</v>
      </c>
      <c r="B75" s="164" t="s">
        <v>48</v>
      </c>
      <c r="C75" s="165"/>
      <c r="D75" s="128">
        <v>1</v>
      </c>
      <c r="E75" s="174">
        <v>1</v>
      </c>
      <c r="F75" s="167">
        <f>D75-E75</f>
        <v>0</v>
      </c>
      <c r="G75" s="168">
        <f>(((D75+1)/(E75+1))-1)</f>
        <v>0</v>
      </c>
      <c r="H75" s="169">
        <f>NORMSDIST(((F75-F$84)/F$85))-0.5</f>
        <v>-0.09316814211660407</v>
      </c>
      <c r="I75" s="128">
        <v>0</v>
      </c>
      <c r="J75" s="174">
        <v>0</v>
      </c>
      <c r="K75" s="167">
        <f>I75-J75</f>
        <v>0</v>
      </c>
      <c r="L75" s="168">
        <f>(((I75+1)/(J75+1))-1)</f>
        <v>0</v>
      </c>
      <c r="M75" s="169">
        <f>NORMSDIST(((K75-K$84)/K$85))-0.5</f>
        <v>-0.06672158101492293</v>
      </c>
      <c r="N75" s="128">
        <v>0</v>
      </c>
      <c r="O75" s="174">
        <v>0</v>
      </c>
      <c r="P75" s="167">
        <f>N75-O75</f>
        <v>0</v>
      </c>
      <c r="Q75" s="168">
        <f>(((N75+1)/(O75+1))-1)</f>
        <v>0</v>
      </c>
      <c r="R75" s="169">
        <f>NORMSDIST(((P75-P$84)/P$85))-0.5</f>
        <v>0.18307611478619734</v>
      </c>
      <c r="S75" s="170">
        <f>AVERAGE(R75,M75,H75)</f>
        <v>0.007728797218223449</v>
      </c>
      <c r="T75" s="128">
        <v>0</v>
      </c>
      <c r="U75" s="174">
        <v>0</v>
      </c>
      <c r="V75" s="167">
        <f>T75-U75</f>
        <v>0</v>
      </c>
      <c r="W75" s="168">
        <f>(((T75+1)/(U75+1))-1)</f>
        <v>0</v>
      </c>
      <c r="X75" s="169">
        <f>NORMSDIST(((V75-V$84)/V$85))-0.5</f>
        <v>-0.02899321146102507</v>
      </c>
      <c r="Y75" s="128">
        <v>1</v>
      </c>
      <c r="Z75" s="174">
        <v>0</v>
      </c>
      <c r="AA75" s="167">
        <f>Y75-Z75</f>
        <v>1</v>
      </c>
      <c r="AB75" s="168">
        <f>(((Y75+1)/(Z75+1))-1)</f>
        <v>1</v>
      </c>
      <c r="AC75" s="169">
        <f>NORMSDIST(((AA75-AA$84)/AA$85))-0.5</f>
        <v>0.4982242675961469</v>
      </c>
      <c r="AD75" s="128">
        <v>8</v>
      </c>
      <c r="AE75" s="174">
        <v>0</v>
      </c>
      <c r="AF75" s="167">
        <f>AD75-AE75</f>
        <v>8</v>
      </c>
      <c r="AG75" s="168">
        <f>(((AD75+1)/(AE75+1))-1)</f>
        <v>8</v>
      </c>
      <c r="AH75" s="169">
        <f>NORMSDIST(((AF75-AF$84)/AF$85))-0.5</f>
        <v>0.48820621612592996</v>
      </c>
      <c r="AI75" s="170">
        <f>AVERAGE(AH75,AC75,X75)</f>
        <v>0.3191457574203506</v>
      </c>
      <c r="AJ75" s="128">
        <v>1</v>
      </c>
      <c r="AK75" s="174">
        <v>1</v>
      </c>
      <c r="AL75" s="167">
        <f>AJ75-AK75</f>
        <v>0</v>
      </c>
      <c r="AM75" s="168">
        <f>(((AJ75+1)/(AK75+1))-1)</f>
        <v>0</v>
      </c>
      <c r="AN75" s="169">
        <f>NORMSDIST(((AL75-AL$84)/AL$85))-0.5</f>
        <v>0</v>
      </c>
      <c r="AO75" s="128">
        <v>0</v>
      </c>
      <c r="AP75" s="174">
        <v>0</v>
      </c>
      <c r="AQ75" s="167">
        <f>AO75-AP75</f>
        <v>0</v>
      </c>
      <c r="AR75" s="168">
        <f>(((AO75+1)/(AP75+1))-1)</f>
        <v>0</v>
      </c>
      <c r="AS75" s="169">
        <f>NORMSDIST(((AQ75-AQ$84)/AQ$85))-0.5</f>
        <v>-0.16749722894898544</v>
      </c>
      <c r="AT75" s="128">
        <v>0</v>
      </c>
      <c r="AU75" s="174"/>
      <c r="AV75" s="167">
        <f>AT75-AU75</f>
        <v>0</v>
      </c>
      <c r="AW75" s="168">
        <f>(((AT75+1)/(AU75+1))-1)</f>
        <v>0</v>
      </c>
      <c r="AX75" s="169">
        <f>NORMSDIST(((AV75-AV$84)/AV$85))-0.5</f>
        <v>-0.0716076268096214</v>
      </c>
      <c r="AY75" s="128">
        <v>120</v>
      </c>
      <c r="AZ75" s="174">
        <v>100</v>
      </c>
      <c r="BA75" s="167">
        <f>AY75-AZ75</f>
        <v>20</v>
      </c>
      <c r="BB75" s="168">
        <f>(((AY75+1)/(AZ75+1))-1)</f>
        <v>0.19801980198019797</v>
      </c>
      <c r="BC75" s="169">
        <f>NORMSDIST(((BA75-BA$84)/BA$85))-0.5</f>
        <v>0.042064148880762264</v>
      </c>
      <c r="BD75" s="128">
        <v>1</v>
      </c>
      <c r="BE75" s="174">
        <v>1</v>
      </c>
      <c r="BF75" s="167">
        <f>BD75-BE75</f>
        <v>0</v>
      </c>
      <c r="BG75" s="168">
        <f>(((BD75+1)/(BE75+1))-1)</f>
        <v>0</v>
      </c>
      <c r="BH75" s="169">
        <f>NORMSDIST(((BF75-BF$84)/BF$85))-0.5</f>
        <v>0.06529146962938037</v>
      </c>
      <c r="BI75" s="170">
        <f>AVERAGE(BH75,BC75,AX75,AS75,AN75)</f>
        <v>-0.02634984744969284</v>
      </c>
      <c r="BJ75" s="128">
        <v>0</v>
      </c>
      <c r="BK75" s="174">
        <v>0</v>
      </c>
      <c r="BL75" s="167">
        <f>BJ75-BK75</f>
        <v>0</v>
      </c>
      <c r="BM75" s="168">
        <f>(((BJ75+1)/(BK75+1))-1)</f>
        <v>0</v>
      </c>
      <c r="BN75" s="169">
        <f>NORMSDIST(((BL75-BL$84)/BL$85))-0.5</f>
        <v>-0.045963722372012406</v>
      </c>
      <c r="BO75" s="128">
        <v>1</v>
      </c>
      <c r="BP75" s="174">
        <v>1</v>
      </c>
      <c r="BQ75" s="167">
        <f>BO75-BP75</f>
        <v>0</v>
      </c>
      <c r="BR75" s="168">
        <f>(((BO75+1)/(BP75+1))-1)</f>
        <v>0</v>
      </c>
      <c r="BS75" s="169">
        <f>NORMSDIST(((BQ75-BQ$84)/BQ$85))-0.5</f>
        <v>-0.06529146962938037</v>
      </c>
      <c r="BT75" s="128">
        <v>1</v>
      </c>
      <c r="BU75" s="174">
        <v>0</v>
      </c>
      <c r="BV75" s="167">
        <f>BT75-BU75</f>
        <v>1</v>
      </c>
      <c r="BW75" s="168">
        <f>(((BT75+1)/(BU75+1))-1)</f>
        <v>1</v>
      </c>
      <c r="BX75" s="169">
        <f>NORMSDIST(((BV75-BV$84)/BV$85))-0.5</f>
        <v>0.49999959487624734</v>
      </c>
      <c r="BY75" s="128">
        <v>1</v>
      </c>
      <c r="BZ75" s="174">
        <v>0</v>
      </c>
      <c r="CA75" s="167">
        <f>BY75-BZ75</f>
        <v>1</v>
      </c>
      <c r="CB75" s="168">
        <f>(((BY75+1)/(BZ75+1))-1)</f>
        <v>1</v>
      </c>
      <c r="CC75" s="169">
        <f>NORMSDIST(((CA75-CA$84)/CA$85))-0.5</f>
        <v>0.4999999994093538</v>
      </c>
      <c r="CD75" s="128">
        <v>1</v>
      </c>
      <c r="CE75" s="174">
        <v>1</v>
      </c>
      <c r="CF75" s="167">
        <f>CD75-CE75</f>
        <v>0</v>
      </c>
      <c r="CG75" s="168">
        <f>(((CD75+1)/(CE75+1))-1)</f>
        <v>0</v>
      </c>
      <c r="CH75" s="169">
        <f>NORMSDIST(((CF75-CF$84)/CF$85))-0.5</f>
        <v>-0.10463871990970536</v>
      </c>
      <c r="CI75" s="170">
        <f>AVERAGE(CH75,CC75,BX75,BS75,BN75)</f>
        <v>0.1568211364749006</v>
      </c>
      <c r="CJ75" s="128">
        <v>1</v>
      </c>
      <c r="CK75" s="174">
        <v>1</v>
      </c>
      <c r="CL75" s="167">
        <f>CJ75-CK75</f>
        <v>0</v>
      </c>
      <c r="CM75" s="168">
        <f>(((CJ75+1)/(CK75+1))-1)</f>
        <v>0</v>
      </c>
      <c r="CN75" s="169" t="e">
        <f>NORMSDIST(((CL75-CL$84)/CL$85))-0.5</f>
        <v>#DIV/0!</v>
      </c>
      <c r="CO75" s="128">
        <v>0</v>
      </c>
      <c r="CP75" s="174">
        <v>0</v>
      </c>
      <c r="CQ75" s="167">
        <f>CO75-CP75</f>
        <v>0</v>
      </c>
      <c r="CR75" s="168">
        <f>(((CO75+0.01)/(CP75+0.01))-1)</f>
        <v>0</v>
      </c>
      <c r="CS75" s="169">
        <f>NORMSDIST(((CQ75-CQ$84)/CQ$85))-0.5</f>
        <v>-0.09034648986440424</v>
      </c>
      <c r="CT75" s="170">
        <f>AVERAGE(CS75)</f>
        <v>-0.09034648986440424</v>
      </c>
      <c r="CU75" s="128">
        <v>1329432</v>
      </c>
      <c r="CV75" s="174">
        <v>1</v>
      </c>
      <c r="CW75" s="167">
        <f>CU75-CV75</f>
        <v>1329431</v>
      </c>
      <c r="CX75" s="168">
        <f>(((CU75+1)/(CV75+1))-1)</f>
        <v>664715.5</v>
      </c>
      <c r="CY75" s="169">
        <f>NORMSDIST(((CW75-CW$84)/CW$85))-0.5</f>
        <v>-0.06210816371268646</v>
      </c>
      <c r="CZ75" s="128">
        <v>58</v>
      </c>
      <c r="DA75" s="174">
        <v>0</v>
      </c>
      <c r="DB75" s="167">
        <f>CZ75-DA75</f>
        <v>58</v>
      </c>
      <c r="DC75" s="168">
        <f>(((CZ75+1)/(DA75+1))-1)</f>
        <v>58</v>
      </c>
      <c r="DD75" s="169">
        <f>NORMSDIST(((DB75-DB$84)/DB$85))-0.5</f>
        <v>0.13741841686299938</v>
      </c>
      <c r="DE75" s="128">
        <v>1009</v>
      </c>
      <c r="DF75" s="174">
        <v>0</v>
      </c>
      <c r="DG75" s="167">
        <f>DE75-DF75</f>
        <v>1009</v>
      </c>
      <c r="DH75" s="168">
        <f>(((DE75+1)/(DF75+1))-1)</f>
        <v>1009</v>
      </c>
      <c r="DI75" s="169">
        <f>NORMSDIST(((DG75-DG$84)/DG$85))-0.5</f>
        <v>0.09162899964448723</v>
      </c>
      <c r="DJ75" s="128">
        <v>3220</v>
      </c>
      <c r="DK75" s="174">
        <v>3070</v>
      </c>
      <c r="DL75" s="167">
        <f>DJ75-DK75</f>
        <v>150</v>
      </c>
      <c r="DM75" s="168">
        <f>(((DJ75+1)/(DK75+1))-1)</f>
        <v>0.04884402474763916</v>
      </c>
      <c r="DN75" s="169">
        <f>NORMSDIST(((DL75-DL$84)/DL$85))-0.5</f>
        <v>-0.05402971951732616</v>
      </c>
      <c r="DO75" s="128">
        <v>0.5</v>
      </c>
      <c r="DP75" s="174">
        <v>0</v>
      </c>
      <c r="DQ75" s="167">
        <f>DO75-DP75</f>
        <v>0.5</v>
      </c>
      <c r="DR75" s="168">
        <f>(((DO75+1)/(DP75+1))-1)</f>
        <v>0.5</v>
      </c>
      <c r="DS75" s="169">
        <f>NORMSDIST(((DQ75-DQ$84)/DQ$85))-0.5</f>
        <v>0.43918204541183525</v>
      </c>
      <c r="DT75" s="128">
        <v>0.5</v>
      </c>
      <c r="DU75" s="174">
        <v>0</v>
      </c>
      <c r="DV75" s="167">
        <f>DT75-DU75</f>
        <v>0.5</v>
      </c>
      <c r="DW75" s="168">
        <f>(((DT75+1)/(DU75+1))-1)</f>
        <v>0.5</v>
      </c>
      <c r="DX75" s="169">
        <f>NORMSDIST(((DV75-DV$84)/DV$85))-0.5</f>
        <v>0.47777661638441615</v>
      </c>
      <c r="DY75" s="170">
        <f>AVERAGE(DX75,DS75,DN75,DI75,DD75,CY75)</f>
        <v>0.17164469917895425</v>
      </c>
      <c r="DZ75" s="128">
        <v>24774</v>
      </c>
      <c r="EA75" s="174">
        <v>30800</v>
      </c>
      <c r="EB75" s="167">
        <f>DZ75-EA75</f>
        <v>-6026</v>
      </c>
      <c r="EC75" s="168">
        <f>(((DZ75+1)/(EA75+1))-1)</f>
        <v>-0.1956429986039414</v>
      </c>
      <c r="ED75" s="169">
        <f>NORMSDIST(((EB75-EB$84)/EB$85))-0.5</f>
        <v>-0.15182567468284058</v>
      </c>
      <c r="EE75" s="171">
        <v>0</v>
      </c>
      <c r="EF75" s="174">
        <v>0</v>
      </c>
      <c r="EG75" s="167">
        <f>EE75-EF75</f>
        <v>0</v>
      </c>
      <c r="EH75" s="168">
        <f>(((EE75+1)/(EF75+1))-1)</f>
        <v>0</v>
      </c>
      <c r="EI75" s="169">
        <f>NORMSDIST(((EG75-EG$84)/EG$85))-0.5</f>
        <v>-0.04421326061644004</v>
      </c>
      <c r="EJ75" s="170">
        <f>AVERAGE(EI75,ED75)</f>
        <v>-0.09801946764964031</v>
      </c>
      <c r="EL75" s="112">
        <f>AVERAGE(EG75,EB75,DV75,DQ75,DL75,DG75,DB75,CW75,CQ75,CL75,CF75,CA75,BV75,BQ75,BL75,BF75,BA75,AV75,AQ75,AL75,AF75,AA75,V75,P75,K75,F75)</f>
        <v>50948.230769230766</v>
      </c>
      <c r="EM75" s="175">
        <f>AVERAGE(EH75,EC75,DW75,DR75,DM75,DH75,DC75,CX75,CR75,CM75,CG75,CB75,BW75,BR75,BM75,BG75,BB75,AW75,AR75,AM75,AG75,AB75,W75,Q75,L75,G75)</f>
        <v>25607.482739262625</v>
      </c>
      <c r="EN75" s="176">
        <f>AVERAGE(EI75,ED75,DX75,DS75,DN75,DI75,DD75,CY75,CS75,CH75,CC75,BX75,BS75,BN75,BH75,BC75,AX75,AS75,AN75,AH75,AC75,X75,R75,M75,H75)</f>
        <v>0.09505851515807207</v>
      </c>
      <c r="EO75" s="164" t="s">
        <v>48</v>
      </c>
      <c r="EP75" s="165"/>
    </row>
    <row r="76" spans="1:146" ht="12.75">
      <c r="A76">
        <v>16</v>
      </c>
      <c r="B76" s="164" t="s">
        <v>93</v>
      </c>
      <c r="C76" s="165"/>
      <c r="D76" s="128">
        <v>0</v>
      </c>
      <c r="E76" s="174">
        <v>0</v>
      </c>
      <c r="F76" s="167">
        <f>D76-E76</f>
        <v>0</v>
      </c>
      <c r="G76" s="168">
        <f>(((D76+1)/(E76+1))-1)</f>
        <v>0</v>
      </c>
      <c r="H76" s="169">
        <f>NORMSDIST(((F76-F$84)/F$85))-0.5</f>
        <v>-0.09316814211660407</v>
      </c>
      <c r="I76" s="128">
        <v>0</v>
      </c>
      <c r="J76" s="174">
        <v>0</v>
      </c>
      <c r="K76" s="167">
        <f>I76-J76</f>
        <v>0</v>
      </c>
      <c r="L76" s="168">
        <f>(((I76+1)/(J76+1))-1)</f>
        <v>0</v>
      </c>
      <c r="M76" s="169">
        <f>NORMSDIST(((K76-K$84)/K$85))-0.5</f>
        <v>-0.06672158101492293</v>
      </c>
      <c r="N76" s="128">
        <v>0</v>
      </c>
      <c r="O76" s="174">
        <v>0</v>
      </c>
      <c r="P76" s="167">
        <f>N76-O76</f>
        <v>0</v>
      </c>
      <c r="Q76" s="168">
        <f>(((N76+1)/(O76+1))-1)</f>
        <v>0</v>
      </c>
      <c r="R76" s="169">
        <f>NORMSDIST(((P76-P$84)/P$85))-0.5</f>
        <v>0.18307611478619734</v>
      </c>
      <c r="S76" s="170">
        <f>AVERAGE(R76,M76,H76)</f>
        <v>0.007728797218223449</v>
      </c>
      <c r="T76" s="128">
        <v>0</v>
      </c>
      <c r="U76" s="174">
        <v>0</v>
      </c>
      <c r="V76" s="167">
        <f>T76-U76</f>
        <v>0</v>
      </c>
      <c r="W76" s="168">
        <f>(((T76+1)/(U76+1))-1)</f>
        <v>0</v>
      </c>
      <c r="X76" s="169">
        <f>NORMSDIST(((V76-V$84)/V$85))-0.5</f>
        <v>-0.02899321146102507</v>
      </c>
      <c r="Y76" s="128">
        <v>0</v>
      </c>
      <c r="Z76" s="174">
        <v>0</v>
      </c>
      <c r="AA76" s="167">
        <f>Y76-Z76</f>
        <v>0</v>
      </c>
      <c r="AB76" s="168">
        <f>(((Y76+1)/(Z76+1))-1)</f>
        <v>0</v>
      </c>
      <c r="AC76" s="169">
        <f>NORMSDIST(((AA76-AA$84)/AA$85))-0.5</f>
        <v>-0.13419970552004928</v>
      </c>
      <c r="AD76" s="128">
        <v>0</v>
      </c>
      <c r="AE76" s="174">
        <v>0</v>
      </c>
      <c r="AF76" s="167">
        <f>AD76-AE76</f>
        <v>0</v>
      </c>
      <c r="AG76" s="168">
        <f>(((AD76+1)/(AE76+1))-1)</f>
        <v>0</v>
      </c>
      <c r="AH76" s="169">
        <f>NORMSDIST(((AF76-AF$84)/AF$85))-0.5</f>
        <v>-0.13419970552004928</v>
      </c>
      <c r="AI76" s="170">
        <f>AVERAGE(AH76,AC76,X76)</f>
        <v>-0.09913087416704121</v>
      </c>
      <c r="AJ76" s="128">
        <v>0</v>
      </c>
      <c r="AK76" s="174">
        <v>1</v>
      </c>
      <c r="AL76" s="167">
        <f>AJ76-AK76</f>
        <v>-1</v>
      </c>
      <c r="AM76" s="168">
        <f>(((AJ76+1)/(AK76+1))-1)</f>
        <v>-0.5</v>
      </c>
      <c r="AN76" s="169">
        <f>NORMSDIST(((AL76-AL$84)/AL$85))-0.5</f>
        <v>-0.4998138837171317</v>
      </c>
      <c r="AO76" s="128">
        <v>0</v>
      </c>
      <c r="AP76" s="174">
        <v>0</v>
      </c>
      <c r="AQ76" s="167">
        <f>AO76-AP76</f>
        <v>0</v>
      </c>
      <c r="AR76" s="168">
        <f>(((AO76+1)/(AP76+1))-1)</f>
        <v>0</v>
      </c>
      <c r="AS76" s="169">
        <f>NORMSDIST(((AQ76-AQ$84)/AQ$85))-0.5</f>
        <v>-0.16749722894898544</v>
      </c>
      <c r="AT76" s="128">
        <v>0</v>
      </c>
      <c r="AU76" s="174"/>
      <c r="AV76" s="167">
        <f>AT76-AU76</f>
        <v>0</v>
      </c>
      <c r="AW76" s="168">
        <f>(((AT76+1)/(AU76+1))-1)</f>
        <v>0</v>
      </c>
      <c r="AX76" s="169">
        <f>NORMSDIST(((AV76-AV$84)/AV$85))-0.5</f>
        <v>-0.0716076268096214</v>
      </c>
      <c r="AY76" s="128">
        <v>0</v>
      </c>
      <c r="AZ76" s="174">
        <v>0</v>
      </c>
      <c r="BA76" s="167">
        <f>AY76-AZ76</f>
        <v>0</v>
      </c>
      <c r="BB76" s="168">
        <f>(((AY76+1)/(AZ76+1))-1)</f>
        <v>0</v>
      </c>
      <c r="BC76" s="169">
        <f>NORMSDIST(((BA76-BA$84)/BA$85))-0.5</f>
        <v>-0.059314259259181545</v>
      </c>
      <c r="BD76" s="128">
        <v>0</v>
      </c>
      <c r="BE76" s="174">
        <v>1</v>
      </c>
      <c r="BF76" s="167">
        <f>BD76-BE76</f>
        <v>-1</v>
      </c>
      <c r="BG76" s="168">
        <f>(((BD76+1)/(BE76+1))-1)</f>
        <v>-0.5</v>
      </c>
      <c r="BH76" s="169">
        <f>NORMSDIST(((BF76-BF$84)/BF$85))-0.5</f>
        <v>-0.49999999940935375</v>
      </c>
      <c r="BI76" s="170">
        <f>AVERAGE(BH76,BC76,AX76,AS76,AN76)</f>
        <v>-0.2596465996288548</v>
      </c>
      <c r="BJ76" s="128">
        <v>0</v>
      </c>
      <c r="BK76" s="174">
        <v>0</v>
      </c>
      <c r="BL76" s="167">
        <f>BJ76-BK76</f>
        <v>0</v>
      </c>
      <c r="BM76" s="168">
        <f>(((BJ76+1)/(BK76+1))-1)</f>
        <v>0</v>
      </c>
      <c r="BN76" s="169">
        <f>NORMSDIST(((BL76-BL$84)/BL$85))-0.5</f>
        <v>-0.045963722372012406</v>
      </c>
      <c r="BO76" s="128">
        <v>1</v>
      </c>
      <c r="BP76" s="174">
        <v>1</v>
      </c>
      <c r="BQ76" s="167">
        <f>BO76-BP76</f>
        <v>0</v>
      </c>
      <c r="BR76" s="168">
        <f>(((BO76+1)/(BP76+1))-1)</f>
        <v>0</v>
      </c>
      <c r="BS76" s="169">
        <f>NORMSDIST(((BQ76-BQ$84)/BQ$85))-0.5</f>
        <v>-0.06529146962938037</v>
      </c>
      <c r="BT76" s="128">
        <v>1</v>
      </c>
      <c r="BU76" s="174">
        <v>1</v>
      </c>
      <c r="BV76" s="167">
        <f>BT76-BU76</f>
        <v>0</v>
      </c>
      <c r="BW76" s="168">
        <f>(((BT76+1)/(BU76+1))-1)</f>
        <v>0</v>
      </c>
      <c r="BX76" s="169">
        <f>NORMSDIST(((BV76-BV$84)/BV$85))-0.5</f>
        <v>-0.08032352927732433</v>
      </c>
      <c r="BY76" s="128">
        <v>0</v>
      </c>
      <c r="BZ76" s="174">
        <v>0</v>
      </c>
      <c r="CA76" s="167">
        <f>BY76-BZ76</f>
        <v>0</v>
      </c>
      <c r="CB76" s="168">
        <f>(((BY76+1)/(BZ76+1))-1)</f>
        <v>0</v>
      </c>
      <c r="CC76" s="169">
        <f>NORMSDIST(((CA76-CA$84)/CA$85))-0.5</f>
        <v>-0.06529146962938037</v>
      </c>
      <c r="CD76" s="128">
        <v>1</v>
      </c>
      <c r="CE76" s="174">
        <v>1</v>
      </c>
      <c r="CF76" s="167">
        <f>CD76-CE76</f>
        <v>0</v>
      </c>
      <c r="CG76" s="168">
        <f>(((CD76+1)/(CE76+1))-1)</f>
        <v>0</v>
      </c>
      <c r="CH76" s="169">
        <f>NORMSDIST(((CF76-CF$84)/CF$85))-0.5</f>
        <v>-0.10463871990970536</v>
      </c>
      <c r="CI76" s="170">
        <f>AVERAGE(CH76,CC76,BX76,BS76,BN76)</f>
        <v>-0.07230178216356056</v>
      </c>
      <c r="CJ76" s="128">
        <v>1</v>
      </c>
      <c r="CK76" s="174">
        <v>1</v>
      </c>
      <c r="CL76" s="167">
        <f>CJ76-CK76</f>
        <v>0</v>
      </c>
      <c r="CM76" s="168">
        <f>(((CJ76+1)/(CK76+1))-1)</f>
        <v>0</v>
      </c>
      <c r="CN76" s="169" t="e">
        <f>NORMSDIST(((CL76-CL$84)/CL$85))-0.5</f>
        <v>#DIV/0!</v>
      </c>
      <c r="CO76" s="128">
        <v>0</v>
      </c>
      <c r="CP76" s="174">
        <v>0</v>
      </c>
      <c r="CQ76" s="167">
        <f>CO76-CP76</f>
        <v>0</v>
      </c>
      <c r="CR76" s="168">
        <f>(((CO76+0.01)/(CP76+0.01))-1)</f>
        <v>0</v>
      </c>
      <c r="CS76" s="169">
        <f>NORMSDIST(((CQ76-CQ$84)/CQ$85))-0.5</f>
        <v>-0.09034648986440424</v>
      </c>
      <c r="CT76" s="170">
        <f>AVERAGE(CS76)</f>
        <v>-0.09034648986440424</v>
      </c>
      <c r="CU76" s="128">
        <v>0</v>
      </c>
      <c r="CV76" s="174">
        <v>0</v>
      </c>
      <c r="CW76" s="167">
        <f>CU76-CV76</f>
        <v>0</v>
      </c>
      <c r="CX76" s="168">
        <f>(((CU76+1)/(CV76+1))-1)</f>
        <v>0</v>
      </c>
      <c r="CY76" s="169">
        <f>NORMSDIST(((CW76-CW$84)/CW$85))-0.5</f>
        <v>-0.06676307239891671</v>
      </c>
      <c r="CZ76" s="128">
        <v>0</v>
      </c>
      <c r="DA76" s="174">
        <v>0</v>
      </c>
      <c r="DB76" s="167">
        <f>CZ76-DA76</f>
        <v>0</v>
      </c>
      <c r="DC76" s="168">
        <f>(((CZ76+1)/(DA76+1))-1)</f>
        <v>0</v>
      </c>
      <c r="DD76" s="169">
        <f>NORMSDIST(((DB76-DB$84)/DB$85))-0.5</f>
        <v>-0.0530908735131177</v>
      </c>
      <c r="DE76" s="128">
        <v>0</v>
      </c>
      <c r="DF76" s="174">
        <v>0</v>
      </c>
      <c r="DG76" s="167">
        <f>DE76-DF76</f>
        <v>0</v>
      </c>
      <c r="DH76" s="168">
        <f>(((DE76+1)/(DF76+1))-1)</f>
        <v>0</v>
      </c>
      <c r="DI76" s="169">
        <f>NORMSDIST(((DG76-DG$84)/DG$85))-0.5</f>
        <v>-0.10929851091967663</v>
      </c>
      <c r="DJ76" s="128">
        <v>0</v>
      </c>
      <c r="DK76" s="174">
        <v>0</v>
      </c>
      <c r="DL76" s="167">
        <f>DJ76-DK76</f>
        <v>0</v>
      </c>
      <c r="DM76" s="168">
        <f>(((DJ76+1)/(DK76+1))-1)</f>
        <v>0</v>
      </c>
      <c r="DN76" s="169">
        <f>NORMSDIST(((DL76-DL$84)/DL$85))-0.5</f>
        <v>-0.05465649203645501</v>
      </c>
      <c r="DO76" s="128">
        <v>0</v>
      </c>
      <c r="DP76" s="174">
        <v>0</v>
      </c>
      <c r="DQ76" s="167">
        <f>DO76-DP76</f>
        <v>0</v>
      </c>
      <c r="DR76" s="168">
        <f>(((DO76+1)/(DP76+1))-1)</f>
        <v>0</v>
      </c>
      <c r="DS76" s="169">
        <f>NORMSDIST(((DQ76-DQ$84)/DQ$85))-0.5</f>
        <v>0.00019819923204855705</v>
      </c>
      <c r="DT76" s="128">
        <v>0</v>
      </c>
      <c r="DU76" s="174">
        <v>0</v>
      </c>
      <c r="DV76" s="167">
        <f>DT76-DU76</f>
        <v>0</v>
      </c>
      <c r="DW76" s="168">
        <f>(((DT76+1)/(DU76+1))-1)</f>
        <v>0</v>
      </c>
      <c r="DX76" s="169">
        <f>NORMSDIST(((DV76-DV$84)/DV$85))-0.5</f>
        <v>-0.093772295626533</v>
      </c>
      <c r="DY76" s="170">
        <f>AVERAGE(DX76,DS76,DN76,DI76,DD76,CY76)</f>
        <v>-0.06289717421044175</v>
      </c>
      <c r="DZ76" s="128">
        <v>1505</v>
      </c>
      <c r="EA76" s="174">
        <v>800</v>
      </c>
      <c r="EB76" s="167">
        <f>DZ76-EA76</f>
        <v>705</v>
      </c>
      <c r="EC76" s="168">
        <f>(((DZ76+1)/(EA76+1))-1)</f>
        <v>0.8801498127340823</v>
      </c>
      <c r="ED76" s="169">
        <f>NORMSDIST(((EB76-EB$84)/EB$85))-0.5</f>
        <v>0.1809182301494946</v>
      </c>
      <c r="EE76" s="171">
        <v>0</v>
      </c>
      <c r="EF76" s="174">
        <v>0</v>
      </c>
      <c r="EG76" s="167">
        <f>EE76-EF76</f>
        <v>0</v>
      </c>
      <c r="EH76" s="168">
        <f>(((EE76+1)/(EF76+1))-1)</f>
        <v>0</v>
      </c>
      <c r="EI76" s="169">
        <f>NORMSDIST(((EG76-EG$84)/EG$85))-0.5</f>
        <v>-0.04421326061644004</v>
      </c>
      <c r="EJ76" s="170">
        <f>AVERAGE(EI76,ED76)</f>
        <v>0.06835248476652728</v>
      </c>
      <c r="EL76" s="112">
        <f>AVERAGE(EG76,EB76,DV76,DQ76,DL76,DG76,DB76,CW76,CQ76,CL76,CF76,CA76,BV76,BQ76,BL76,BF76,BA76,AV76,AQ76,AL76,AF76,AA76,V76,P76,K76,F76)</f>
        <v>27.03846153846154</v>
      </c>
      <c r="EM76" s="175">
        <f>AVERAGE(EH76,EC76,DW76,DR76,DM76,DH76,DC76,CX76,CR76,CM76,CG76,CB76,BW76,BR76,BM76,BG76,BB76,AW76,AR76,AM76,AG76,AB76,W76,Q76,L76,G76)</f>
        <v>-0.0046096225871506795</v>
      </c>
      <c r="EN76" s="176">
        <f>AVERAGE(EI76,ED76,DX76,DS76,DN76,DI76,DD76,CY76,CS76,CH76,CC76,BX76,BS76,BN76,BH76,BC76,AX76,AS76,AN76,AH76,AC76,X76,R76,M76,H76)</f>
        <v>-0.0905989082161012</v>
      </c>
      <c r="EO76" s="164" t="s">
        <v>93</v>
      </c>
      <c r="EP76" s="165"/>
    </row>
    <row r="77" spans="1:146" ht="12.75">
      <c r="A77">
        <v>16</v>
      </c>
      <c r="B77" s="164" t="s">
        <v>65</v>
      </c>
      <c r="C77" s="165"/>
      <c r="D77" s="128">
        <v>1</v>
      </c>
      <c r="E77" s="174">
        <v>1</v>
      </c>
      <c r="F77" s="167">
        <f>D77-E77</f>
        <v>0</v>
      </c>
      <c r="G77" s="168">
        <f>(((D77+1)/(E77+1))-1)</f>
        <v>0</v>
      </c>
      <c r="H77" s="169">
        <f>NORMSDIST(((F77-F$84)/F$85))-0.5</f>
        <v>-0.09316814211660407</v>
      </c>
      <c r="I77" s="128">
        <v>0</v>
      </c>
      <c r="J77" s="174">
        <v>1</v>
      </c>
      <c r="K77" s="167">
        <f>I77-J77</f>
        <v>-1</v>
      </c>
      <c r="L77" s="168">
        <f>(((I77+1)/(J77+1))-1)</f>
        <v>-0.5</v>
      </c>
      <c r="M77" s="169">
        <f>NORMSDIST(((K77-K$84)/K$85))-0.5</f>
        <v>-0.2580800743032159</v>
      </c>
      <c r="N77" s="128">
        <v>0</v>
      </c>
      <c r="O77" s="174">
        <v>1</v>
      </c>
      <c r="P77" s="167">
        <f>N77-O77</f>
        <v>-1</v>
      </c>
      <c r="Q77" s="168">
        <f>(((N77+1)/(O77+1))-1)</f>
        <v>-0.5</v>
      </c>
      <c r="R77" s="169">
        <f>NORMSDIST(((P77-P$84)/P$85))-0.5</f>
        <v>0.06416356890772978</v>
      </c>
      <c r="S77" s="170">
        <f>AVERAGE(R77,M77,H77)</f>
        <v>-0.09569488250403006</v>
      </c>
      <c r="T77" s="128">
        <v>0</v>
      </c>
      <c r="U77" s="174">
        <v>0</v>
      </c>
      <c r="V77" s="167">
        <f>T77-U77</f>
        <v>0</v>
      </c>
      <c r="W77" s="168">
        <f>(((T77+1)/(U77+1))-1)</f>
        <v>0</v>
      </c>
      <c r="X77" s="169">
        <f>NORMSDIST(((V77-V$84)/V$85))-0.5</f>
        <v>-0.02899321146102507</v>
      </c>
      <c r="Y77" s="128">
        <v>0</v>
      </c>
      <c r="Z77" s="174">
        <v>0</v>
      </c>
      <c r="AA77" s="167">
        <f>Y77-Z77</f>
        <v>0</v>
      </c>
      <c r="AB77" s="168">
        <f>(((Y77+1)/(Z77+1))-1)</f>
        <v>0</v>
      </c>
      <c r="AC77" s="169">
        <f>NORMSDIST(((AA77-AA$84)/AA$85))-0.5</f>
        <v>-0.13419970552004928</v>
      </c>
      <c r="AD77" s="128">
        <v>0</v>
      </c>
      <c r="AE77" s="174">
        <v>0</v>
      </c>
      <c r="AF77" s="167">
        <f>AD77-AE77</f>
        <v>0</v>
      </c>
      <c r="AG77" s="168">
        <f>(((AD77+1)/(AE77+1))-1)</f>
        <v>0</v>
      </c>
      <c r="AH77" s="169">
        <f>NORMSDIST(((AF77-AF$84)/AF$85))-0.5</f>
        <v>-0.13419970552004928</v>
      </c>
      <c r="AI77" s="170">
        <f>AVERAGE(AH77,AC77,X77)</f>
        <v>-0.09913087416704121</v>
      </c>
      <c r="AJ77" s="128">
        <v>0</v>
      </c>
      <c r="AK77" s="174">
        <v>1</v>
      </c>
      <c r="AL77" s="167">
        <f>AJ77-AK77</f>
        <v>-1</v>
      </c>
      <c r="AM77" s="168">
        <f>(((AJ77+1)/(AK77+1))-1)</f>
        <v>-0.5</v>
      </c>
      <c r="AN77" s="169">
        <f>NORMSDIST(((AL77-AL$84)/AL$85))-0.5</f>
        <v>-0.4998138837171317</v>
      </c>
      <c r="AO77" s="128">
        <v>1</v>
      </c>
      <c r="AP77" s="174">
        <v>0</v>
      </c>
      <c r="AQ77" s="167">
        <f>AO77-AP77</f>
        <v>1</v>
      </c>
      <c r="AR77" s="168">
        <f>(((AO77+1)/(AP77+1))-1)</f>
        <v>1</v>
      </c>
      <c r="AS77" s="169">
        <f>NORMSDIST(((AQ77-AQ$84)/AQ$85))-0.5</f>
        <v>0.489539332331103</v>
      </c>
      <c r="AT77" s="128">
        <v>0</v>
      </c>
      <c r="AU77" s="174"/>
      <c r="AV77" s="167">
        <f>AT77-AU77</f>
        <v>0</v>
      </c>
      <c r="AW77" s="168">
        <f>(((AT77+1)/(AU77+1))-1)</f>
        <v>0</v>
      </c>
      <c r="AX77" s="169">
        <f>NORMSDIST(((AV77-AV$84)/AV$85))-0.5</f>
        <v>-0.0716076268096214</v>
      </c>
      <c r="AY77" s="128">
        <v>0</v>
      </c>
      <c r="AZ77" s="174">
        <v>100</v>
      </c>
      <c r="BA77" s="167">
        <f>AY77-AZ77</f>
        <v>-100</v>
      </c>
      <c r="BB77" s="168">
        <f>(((AY77+1)/(AZ77+1))-1)</f>
        <v>-0.9900990099009901</v>
      </c>
      <c r="BC77" s="169">
        <f>NORMSDIST(((BA77-BA$84)/BA$85))-0.5</f>
        <v>-0.422713299331967</v>
      </c>
      <c r="BD77" s="128">
        <v>0</v>
      </c>
      <c r="BE77" s="174">
        <v>0</v>
      </c>
      <c r="BF77" s="167">
        <f>BD77-BE77</f>
        <v>0</v>
      </c>
      <c r="BG77" s="168">
        <f>(((BD77+1)/(BE77+1))-1)</f>
        <v>0</v>
      </c>
      <c r="BH77" s="169">
        <f>NORMSDIST(((BF77-BF$84)/BF$85))-0.5</f>
        <v>0.06529146962938037</v>
      </c>
      <c r="BI77" s="170">
        <f>AVERAGE(BH77,BC77,AX77,AS77,AN77)</f>
        <v>-0.08786080157964735</v>
      </c>
      <c r="BJ77" s="128">
        <v>0</v>
      </c>
      <c r="BK77" s="174">
        <v>0</v>
      </c>
      <c r="BL77" s="167">
        <f>BJ77-BK77</f>
        <v>0</v>
      </c>
      <c r="BM77" s="168">
        <f>(((BJ77+1)/(BK77+1))-1)</f>
        <v>0</v>
      </c>
      <c r="BN77" s="169">
        <f>NORMSDIST(((BL77-BL$84)/BL$85))-0.5</f>
        <v>-0.045963722372012406</v>
      </c>
      <c r="BO77" s="128">
        <v>1</v>
      </c>
      <c r="BP77" s="174">
        <v>1</v>
      </c>
      <c r="BQ77" s="167">
        <f>BO77-BP77</f>
        <v>0</v>
      </c>
      <c r="BR77" s="168">
        <f>(((BO77+1)/(BP77+1))-1)</f>
        <v>0</v>
      </c>
      <c r="BS77" s="169">
        <f>NORMSDIST(((BQ77-BQ$84)/BQ$85))-0.5</f>
        <v>-0.06529146962938037</v>
      </c>
      <c r="BT77" s="128">
        <v>1</v>
      </c>
      <c r="BU77" s="174">
        <v>1</v>
      </c>
      <c r="BV77" s="167">
        <f>BT77-BU77</f>
        <v>0</v>
      </c>
      <c r="BW77" s="168">
        <f>(((BT77+1)/(BU77+1))-1)</f>
        <v>0</v>
      </c>
      <c r="BX77" s="169">
        <f>NORMSDIST(((BV77-BV$84)/BV$85))-0.5</f>
        <v>-0.08032352927732433</v>
      </c>
      <c r="BY77" s="128">
        <v>0</v>
      </c>
      <c r="BZ77" s="174">
        <v>0</v>
      </c>
      <c r="CA77" s="167">
        <f>BY77-BZ77</f>
        <v>0</v>
      </c>
      <c r="CB77" s="168">
        <f>(((BY77+1)/(BZ77+1))-1)</f>
        <v>0</v>
      </c>
      <c r="CC77" s="169">
        <f>NORMSDIST(((CA77-CA$84)/CA$85))-0.5</f>
        <v>-0.06529146962938037</v>
      </c>
      <c r="CD77" s="128">
        <v>1</v>
      </c>
      <c r="CE77" s="174">
        <v>1</v>
      </c>
      <c r="CF77" s="167">
        <f>CD77-CE77</f>
        <v>0</v>
      </c>
      <c r="CG77" s="168">
        <f>(((CD77+1)/(CE77+1))-1)</f>
        <v>0</v>
      </c>
      <c r="CH77" s="169">
        <f>NORMSDIST(((CF77-CF$84)/CF$85))-0.5</f>
        <v>-0.10463871990970536</v>
      </c>
      <c r="CI77" s="170">
        <f>AVERAGE(CH77,CC77,BX77,BS77,BN77)</f>
        <v>-0.07230178216356056</v>
      </c>
      <c r="CJ77" s="128">
        <v>1</v>
      </c>
      <c r="CK77" s="174">
        <v>1</v>
      </c>
      <c r="CL77" s="167">
        <f>CJ77-CK77</f>
        <v>0</v>
      </c>
      <c r="CM77" s="168">
        <f>(((CJ77+1)/(CK77+1))-1)</f>
        <v>0</v>
      </c>
      <c r="CN77" s="169" t="e">
        <f>NORMSDIST(((CL77-CL$84)/CL$85))-0.5</f>
        <v>#DIV/0!</v>
      </c>
      <c r="CO77" s="128">
        <v>0</v>
      </c>
      <c r="CP77" s="174">
        <v>0</v>
      </c>
      <c r="CQ77" s="167">
        <f>CO77-CP77</f>
        <v>0</v>
      </c>
      <c r="CR77" s="168">
        <f>(((CO77+0.01)/(CP77+0.01))-1)</f>
        <v>0</v>
      </c>
      <c r="CS77" s="169">
        <f>NORMSDIST(((CQ77-CQ$84)/CQ$85))-0.5</f>
        <v>-0.09034648986440424</v>
      </c>
      <c r="CT77" s="170">
        <f>AVERAGE(CS77)</f>
        <v>-0.09034648986440424</v>
      </c>
      <c r="CU77" s="128">
        <v>0</v>
      </c>
      <c r="CV77" s="174">
        <v>0</v>
      </c>
      <c r="CW77" s="167">
        <f>CU77-CV77</f>
        <v>0</v>
      </c>
      <c r="CX77" s="168">
        <f>(((CU77+1)/(CV77+1))-1)</f>
        <v>0</v>
      </c>
      <c r="CY77" s="169">
        <f>NORMSDIST(((CW77-CW$84)/CW$85))-0.5</f>
        <v>-0.06676307239891671</v>
      </c>
      <c r="CZ77" s="128">
        <v>0</v>
      </c>
      <c r="DA77" s="174">
        <v>0</v>
      </c>
      <c r="DB77" s="167">
        <f>CZ77-DA77</f>
        <v>0</v>
      </c>
      <c r="DC77" s="168">
        <f>(((CZ77+1)/(DA77+1))-1)</f>
        <v>0</v>
      </c>
      <c r="DD77" s="169">
        <f>NORMSDIST(((DB77-DB$84)/DB$85))-0.5</f>
        <v>-0.0530908735131177</v>
      </c>
      <c r="DE77" s="128">
        <v>0</v>
      </c>
      <c r="DF77" s="174">
        <v>0</v>
      </c>
      <c r="DG77" s="167">
        <f>DE77-DF77</f>
        <v>0</v>
      </c>
      <c r="DH77" s="168">
        <f>(((DE77+1)/(DF77+1))-1)</f>
        <v>0</v>
      </c>
      <c r="DI77" s="169">
        <f>NORMSDIST(((DG77-DG$84)/DG$85))-0.5</f>
        <v>-0.10929851091967663</v>
      </c>
      <c r="DJ77" s="128">
        <v>0</v>
      </c>
      <c r="DK77" s="174">
        <v>0</v>
      </c>
      <c r="DL77" s="167">
        <f>DJ77-DK77</f>
        <v>0</v>
      </c>
      <c r="DM77" s="168">
        <f>(((DJ77+1)/(DK77+1))-1)</f>
        <v>0</v>
      </c>
      <c r="DN77" s="169">
        <f>NORMSDIST(((DL77-DL$84)/DL$85))-0.5</f>
        <v>-0.05465649203645501</v>
      </c>
      <c r="DO77" s="128">
        <v>0</v>
      </c>
      <c r="DP77" s="174">
        <v>0</v>
      </c>
      <c r="DQ77" s="167">
        <f>DO77-DP77</f>
        <v>0</v>
      </c>
      <c r="DR77" s="168">
        <f>(((DO77+1)/(DP77+1))-1)</f>
        <v>0</v>
      </c>
      <c r="DS77" s="169">
        <f>NORMSDIST(((DQ77-DQ$84)/DQ$85))-0.5</f>
        <v>0.00019819923204855705</v>
      </c>
      <c r="DT77" s="128">
        <v>0</v>
      </c>
      <c r="DU77" s="174">
        <v>0</v>
      </c>
      <c r="DV77" s="167">
        <f>DT77-DU77</f>
        <v>0</v>
      </c>
      <c r="DW77" s="168">
        <f>(((DT77+1)/(DU77+1))-1)</f>
        <v>0</v>
      </c>
      <c r="DX77" s="169">
        <f>NORMSDIST(((DV77-DV$84)/DV$85))-0.5</f>
        <v>-0.093772295626533</v>
      </c>
      <c r="DY77" s="170">
        <f>AVERAGE(DX77,DS77,DN77,DI77,DD77,CY77)</f>
        <v>-0.06289717421044175</v>
      </c>
      <c r="DZ77" s="128">
        <v>44632</v>
      </c>
      <c r="EA77" s="174">
        <v>54617</v>
      </c>
      <c r="EB77" s="167">
        <f>DZ77-EA77</f>
        <v>-9985</v>
      </c>
      <c r="EC77" s="168">
        <f>(((DZ77+1)/(EA77+1))-1)</f>
        <v>-0.18281518913178807</v>
      </c>
      <c r="ED77" s="169">
        <f>NORMSDIST(((EB77-EB$84)/EB$85))-0.5</f>
        <v>-0.3149780042731709</v>
      </c>
      <c r="EE77" s="171">
        <v>0</v>
      </c>
      <c r="EF77" s="174">
        <v>0</v>
      </c>
      <c r="EG77" s="167">
        <f>EE77-EF77</f>
        <v>0</v>
      </c>
      <c r="EH77" s="168">
        <f>(((EE77+1)/(EF77+1))-1)</f>
        <v>0</v>
      </c>
      <c r="EI77" s="169">
        <f>NORMSDIST(((EG77-EG$84)/EG$85))-0.5</f>
        <v>-0.04421326061644004</v>
      </c>
      <c r="EJ77" s="170">
        <f>AVERAGE(EI77,ED77)</f>
        <v>-0.17959563244480548</v>
      </c>
      <c r="EL77" s="112">
        <f>AVERAGE(EG77,EB77,DV77,DQ77,DL77,DG77,DB77,CW77,CQ77,CL77,CF77,CA77,BV77,BQ77,BL77,BF77,BA77,AV77,AQ77,AL77,AF77,AA77,V77,P77,K77,F77)</f>
        <v>-387.96153846153845</v>
      </c>
      <c r="EM77" s="175">
        <f>AVERAGE(EH77,EC77,DW77,DR77,DM77,DH77,DC77,CX77,CR77,CM77,CG77,CB77,BW77,BR77,BM77,BG77,BB77,AW77,AR77,AM77,AG77,AB77,W77,Q77,L77,G77)</f>
        <v>-0.06434285380895301</v>
      </c>
      <c r="EN77" s="176">
        <f>AVERAGE(EI77,ED77,DX77,DS77,DN77,DI77,DD77,CY77,CS77,CH77,CC77,BX77,BS77,BN77,BH77,BC77,AX77,AS77,AN77,AH77,AC77,X77,R77,M77,H77)</f>
        <v>-0.08848843954983676</v>
      </c>
      <c r="EO77" s="164" t="s">
        <v>65</v>
      </c>
      <c r="EP77" s="165"/>
    </row>
    <row r="78" spans="1:146" ht="12.75">
      <c r="A78">
        <v>16</v>
      </c>
      <c r="B78" s="164" t="s">
        <v>90</v>
      </c>
      <c r="C78" s="165"/>
      <c r="D78" s="128">
        <v>0</v>
      </c>
      <c r="E78" s="174">
        <v>0</v>
      </c>
      <c r="F78" s="167">
        <f>D78-E78</f>
        <v>0</v>
      </c>
      <c r="G78" s="168">
        <f>(((D78+1)/(E78+1))-1)</f>
        <v>0</v>
      </c>
      <c r="H78" s="169">
        <f>NORMSDIST(((F78-F$84)/F$85))-0.5</f>
        <v>-0.09316814211660407</v>
      </c>
      <c r="I78" s="128">
        <v>1</v>
      </c>
      <c r="J78" s="174">
        <v>1</v>
      </c>
      <c r="K78" s="167">
        <f>I78-J78</f>
        <v>0</v>
      </c>
      <c r="L78" s="168">
        <f>(((I78+1)/(J78+1))-1)</f>
        <v>0</v>
      </c>
      <c r="M78" s="169">
        <f>NORMSDIST(((K78-K$84)/K$85))-0.5</f>
        <v>-0.06672158101492293</v>
      </c>
      <c r="N78" s="128">
        <v>0</v>
      </c>
      <c r="O78" s="174">
        <v>2</v>
      </c>
      <c r="P78" s="167">
        <f>N78-O78</f>
        <v>-2</v>
      </c>
      <c r="Q78" s="168">
        <f>(((N78+1)/(O78+1))-1)</f>
        <v>-0.6666666666666667</v>
      </c>
      <c r="R78" s="169">
        <f>NORMSDIST(((P78-P$84)/P$85))-0.5</f>
        <v>-0.06089950337916006</v>
      </c>
      <c r="S78" s="170">
        <f>AVERAGE(R78,M78,H78)</f>
        <v>-0.07359640883689568</v>
      </c>
      <c r="T78" s="128">
        <v>0</v>
      </c>
      <c r="U78" s="174">
        <v>1</v>
      </c>
      <c r="V78" s="167">
        <f>T78-U78</f>
        <v>-1</v>
      </c>
      <c r="W78" s="168">
        <f>(((T78+1)/(U78+1))-1)</f>
        <v>-0.5</v>
      </c>
      <c r="X78" s="169">
        <f>NORMSDIST(((V78-V$84)/V$85))-0.5</f>
        <v>-0.49772182509840746</v>
      </c>
      <c r="Y78" s="128">
        <v>1</v>
      </c>
      <c r="Z78" s="174">
        <v>0</v>
      </c>
      <c r="AA78" s="167">
        <f>Y78-Z78</f>
        <v>1</v>
      </c>
      <c r="AB78" s="168">
        <f>(((Y78+1)/(Z78+1))-1)</f>
        <v>1</v>
      </c>
      <c r="AC78" s="169">
        <f>NORMSDIST(((AA78-AA$84)/AA$85))-0.5</f>
        <v>0.4982242675961469</v>
      </c>
      <c r="AD78" s="128">
        <v>5</v>
      </c>
      <c r="AE78" s="174">
        <v>0</v>
      </c>
      <c r="AF78" s="167">
        <f>AD78-AE78</f>
        <v>5</v>
      </c>
      <c r="AG78" s="168">
        <f>(((AD78+1)/(AE78+1))-1)</f>
        <v>5</v>
      </c>
      <c r="AH78" s="169">
        <f>NORMSDIST(((AF78-AF$84)/AF$85))-0.5</f>
        <v>0.4008202357855065</v>
      </c>
      <c r="AI78" s="170">
        <f>AVERAGE(AH78,AC78,X78)</f>
        <v>0.13377422609441533</v>
      </c>
      <c r="AJ78" s="128">
        <v>1</v>
      </c>
      <c r="AK78" s="174">
        <v>1</v>
      </c>
      <c r="AL78" s="167">
        <f>AJ78-AK78</f>
        <v>0</v>
      </c>
      <c r="AM78" s="168">
        <f>(((AJ78+1)/(AK78+1))-1)</f>
        <v>0</v>
      </c>
      <c r="AN78" s="169">
        <f>NORMSDIST(((AL78-AL$84)/AL$85))-0.5</f>
        <v>0</v>
      </c>
      <c r="AO78" s="128">
        <v>0</v>
      </c>
      <c r="AP78" s="174">
        <v>0</v>
      </c>
      <c r="AQ78" s="167">
        <f>AO78-AP78</f>
        <v>0</v>
      </c>
      <c r="AR78" s="168">
        <f>(((AO78+1)/(AP78+1))-1)</f>
        <v>0</v>
      </c>
      <c r="AS78" s="169">
        <f>NORMSDIST(((AQ78-AQ$84)/AQ$85))-0.5</f>
        <v>-0.16749722894898544</v>
      </c>
      <c r="AT78" s="128">
        <v>0</v>
      </c>
      <c r="AU78" s="174"/>
      <c r="AV78" s="167">
        <f>AT78-AU78</f>
        <v>0</v>
      </c>
      <c r="AW78" s="168">
        <f>(((AT78+1)/(AU78+1))-1)</f>
        <v>0</v>
      </c>
      <c r="AX78" s="169">
        <f>NORMSDIST(((AV78-AV$84)/AV$85))-0.5</f>
        <v>-0.0716076268096214</v>
      </c>
      <c r="AY78" s="128">
        <v>50</v>
      </c>
      <c r="AZ78" s="174">
        <v>50</v>
      </c>
      <c r="BA78" s="167">
        <f>AY78-AZ78</f>
        <v>0</v>
      </c>
      <c r="BB78" s="168">
        <f>(((AY78+1)/(AZ78+1))-1)</f>
        <v>0</v>
      </c>
      <c r="BC78" s="169">
        <f>NORMSDIST(((BA78-BA$84)/BA$85))-0.5</f>
        <v>-0.059314259259181545</v>
      </c>
      <c r="BD78" s="128">
        <v>1</v>
      </c>
      <c r="BE78" s="174">
        <v>1</v>
      </c>
      <c r="BF78" s="167">
        <f>BD78-BE78</f>
        <v>0</v>
      </c>
      <c r="BG78" s="168">
        <f>(((BD78+1)/(BE78+1))-1)</f>
        <v>0</v>
      </c>
      <c r="BH78" s="169">
        <f>NORMSDIST(((BF78-BF$84)/BF$85))-0.5</f>
        <v>0.06529146962938037</v>
      </c>
      <c r="BI78" s="170">
        <f>AVERAGE(BH78,BC78,AX78,AS78,AN78)</f>
        <v>-0.0466255290776816</v>
      </c>
      <c r="BJ78" s="128">
        <v>0</v>
      </c>
      <c r="BK78" s="174">
        <v>0</v>
      </c>
      <c r="BL78" s="167">
        <f>BJ78-BK78</f>
        <v>0</v>
      </c>
      <c r="BM78" s="168">
        <f>(((BJ78+1)/(BK78+1))-1)</f>
        <v>0</v>
      </c>
      <c r="BN78" s="169">
        <f>NORMSDIST(((BL78-BL$84)/BL$85))-0.5</f>
        <v>-0.045963722372012406</v>
      </c>
      <c r="BO78" s="128">
        <v>1</v>
      </c>
      <c r="BP78" s="174">
        <v>1</v>
      </c>
      <c r="BQ78" s="167">
        <f>BO78-BP78</f>
        <v>0</v>
      </c>
      <c r="BR78" s="168">
        <f>(((BO78+1)/(BP78+1))-1)</f>
        <v>0</v>
      </c>
      <c r="BS78" s="169">
        <f>NORMSDIST(((BQ78-BQ$84)/BQ$85))-0.5</f>
        <v>-0.06529146962938037</v>
      </c>
      <c r="BT78" s="128">
        <v>1</v>
      </c>
      <c r="BU78" s="174">
        <v>1</v>
      </c>
      <c r="BV78" s="167">
        <f>BT78-BU78</f>
        <v>0</v>
      </c>
      <c r="BW78" s="168">
        <f>(((BT78+1)/(BU78+1))-1)</f>
        <v>0</v>
      </c>
      <c r="BX78" s="169">
        <f>NORMSDIST(((BV78-BV$84)/BV$85))-0.5</f>
        <v>-0.08032352927732433</v>
      </c>
      <c r="BY78" s="128">
        <v>0</v>
      </c>
      <c r="BZ78" s="174">
        <v>0</v>
      </c>
      <c r="CA78" s="167">
        <f>BY78-BZ78</f>
        <v>0</v>
      </c>
      <c r="CB78" s="168">
        <f>(((BY78+1)/(BZ78+1))-1)</f>
        <v>0</v>
      </c>
      <c r="CC78" s="169">
        <f>NORMSDIST(((CA78-CA$84)/CA$85))-0.5</f>
        <v>-0.06529146962938037</v>
      </c>
      <c r="CD78" s="128">
        <v>1</v>
      </c>
      <c r="CE78" s="174">
        <v>1</v>
      </c>
      <c r="CF78" s="167">
        <f>CD78-CE78</f>
        <v>0</v>
      </c>
      <c r="CG78" s="168">
        <f>(((CD78+1)/(CE78+1))-1)</f>
        <v>0</v>
      </c>
      <c r="CH78" s="169">
        <f>NORMSDIST(((CF78-CF$84)/CF$85))-0.5</f>
        <v>-0.10463871990970536</v>
      </c>
      <c r="CI78" s="170">
        <f>AVERAGE(CH78,CC78,BX78,BS78,BN78)</f>
        <v>-0.07230178216356056</v>
      </c>
      <c r="CJ78" s="128">
        <v>1</v>
      </c>
      <c r="CK78" s="174">
        <v>1</v>
      </c>
      <c r="CL78" s="167">
        <f>CJ78-CK78</f>
        <v>0</v>
      </c>
      <c r="CM78" s="168">
        <f>(((CJ78+1)/(CK78+1))-1)</f>
        <v>0</v>
      </c>
      <c r="CN78" s="169" t="e">
        <f>NORMSDIST(((CL78-CL$84)/CL$85))-0.5</f>
        <v>#DIV/0!</v>
      </c>
      <c r="CO78" s="128">
        <v>0</v>
      </c>
      <c r="CP78" s="174">
        <v>0</v>
      </c>
      <c r="CQ78" s="167">
        <f>CO78-CP78</f>
        <v>0</v>
      </c>
      <c r="CR78" s="168">
        <f>(((CO78+0.01)/(CP78+0.01))-1)</f>
        <v>0</v>
      </c>
      <c r="CS78" s="169">
        <f>NORMSDIST(((CQ78-CQ$84)/CQ$85))-0.5</f>
        <v>-0.09034648986440424</v>
      </c>
      <c r="CT78" s="170">
        <f>AVERAGE(CS78)</f>
        <v>-0.09034648986440424</v>
      </c>
      <c r="CU78" s="128">
        <v>0</v>
      </c>
      <c r="CV78" s="174">
        <v>0</v>
      </c>
      <c r="CW78" s="167">
        <f>CU78-CV78</f>
        <v>0</v>
      </c>
      <c r="CX78" s="168">
        <f>(((CU78+1)/(CV78+1))-1)</f>
        <v>0</v>
      </c>
      <c r="CY78" s="169">
        <f>NORMSDIST(((CW78-CW$84)/CW$85))-0.5</f>
        <v>-0.06676307239891671</v>
      </c>
      <c r="CZ78" s="128">
        <v>0</v>
      </c>
      <c r="DA78" s="174">
        <v>0</v>
      </c>
      <c r="DB78" s="167">
        <f>CZ78-DA78</f>
        <v>0</v>
      </c>
      <c r="DC78" s="168">
        <f>(((CZ78+1)/(DA78+1))-1)</f>
        <v>0</v>
      </c>
      <c r="DD78" s="169">
        <f>NORMSDIST(((DB78-DB$84)/DB$85))-0.5</f>
        <v>-0.0530908735131177</v>
      </c>
      <c r="DE78" s="128">
        <v>0</v>
      </c>
      <c r="DF78" s="174">
        <v>0</v>
      </c>
      <c r="DG78" s="167">
        <f>DE78-DF78</f>
        <v>0</v>
      </c>
      <c r="DH78" s="168">
        <f>(((DE78+1)/(DF78+1))-1)</f>
        <v>0</v>
      </c>
      <c r="DI78" s="169">
        <f>NORMSDIST(((DG78-DG$84)/DG$85))-0.5</f>
        <v>-0.10929851091967663</v>
      </c>
      <c r="DJ78" s="128">
        <v>0</v>
      </c>
      <c r="DK78" s="174">
        <v>0</v>
      </c>
      <c r="DL78" s="167">
        <f>DJ78-DK78</f>
        <v>0</v>
      </c>
      <c r="DM78" s="168">
        <f>(((DJ78+1)/(DK78+1))-1)</f>
        <v>0</v>
      </c>
      <c r="DN78" s="169">
        <f>NORMSDIST(((DL78-DL$84)/DL$85))-0.5</f>
        <v>-0.05465649203645501</v>
      </c>
      <c r="DO78" s="128">
        <v>0</v>
      </c>
      <c r="DP78" s="174">
        <v>0</v>
      </c>
      <c r="DQ78" s="167">
        <f>DO78-DP78</f>
        <v>0</v>
      </c>
      <c r="DR78" s="168">
        <f>(((DO78+1)/(DP78+1))-1)</f>
        <v>0</v>
      </c>
      <c r="DS78" s="169">
        <f>NORMSDIST(((DQ78-DQ$84)/DQ$85))-0.5</f>
        <v>0.00019819923204855705</v>
      </c>
      <c r="DT78" s="128">
        <v>0</v>
      </c>
      <c r="DU78" s="174">
        <v>0</v>
      </c>
      <c r="DV78" s="167">
        <f>DT78-DU78</f>
        <v>0</v>
      </c>
      <c r="DW78" s="168">
        <f>(((DT78+1)/(DU78+1))-1)</f>
        <v>0</v>
      </c>
      <c r="DX78" s="169">
        <f>NORMSDIST(((DV78-DV$84)/DV$85))-0.5</f>
        <v>-0.093772295626533</v>
      </c>
      <c r="DY78" s="170">
        <f>AVERAGE(DX78,DS78,DN78,DI78,DD78,CY78)</f>
        <v>-0.06289717421044175</v>
      </c>
      <c r="DZ78" s="128">
        <v>18535</v>
      </c>
      <c r="EA78" s="174">
        <v>22325</v>
      </c>
      <c r="EB78" s="167">
        <f>DZ78-EA78</f>
        <v>-3790</v>
      </c>
      <c r="EC78" s="168">
        <f>(((DZ78+1)/(EA78+1))-1)</f>
        <v>-0.16975723371853446</v>
      </c>
      <c r="ED78" s="169">
        <f>NORMSDIST(((EB78-EB$84)/EB$85))-0.5</f>
        <v>-0.041571476726033674</v>
      </c>
      <c r="EE78" s="171">
        <v>0</v>
      </c>
      <c r="EF78" s="174">
        <v>0</v>
      </c>
      <c r="EG78" s="167">
        <f>EE78-EF78</f>
        <v>0</v>
      </c>
      <c r="EH78" s="168">
        <f>(((EE78+1)/(EF78+1))-1)</f>
        <v>0</v>
      </c>
      <c r="EI78" s="169">
        <f>NORMSDIST(((EG78-EG$84)/EG$85))-0.5</f>
        <v>-0.04421326061644004</v>
      </c>
      <c r="EJ78" s="170">
        <f>AVERAGE(EI78,ED78)</f>
        <v>-0.04289236867123686</v>
      </c>
      <c r="EL78" s="112">
        <f>AVERAGE(EG78,EB78,DV78,DQ78,DL78,DG78,DB78,CW78,CQ78,CL78,CF78,CA78,BV78,BQ78,BL78,BF78,BA78,AV78,AQ78,AL78,AF78,AA78,V78,P78,K78,F78)</f>
        <v>-145.65384615384616</v>
      </c>
      <c r="EM78" s="175">
        <f>AVERAGE(EH78,EC78,DW78,DR78,DM78,DH78,DC78,CX78,CR78,CM78,CG78,CB78,BW78,BR78,BM78,BG78,BB78,AW78,AR78,AM78,AG78,AB78,W78,Q78,L78,G78)</f>
        <v>0.1793683115236461</v>
      </c>
      <c r="EN78" s="176">
        <f>AVERAGE(EI78,ED78,DX78,DS78,DN78,DI78,DD78,CY78,CS78,CH78,CC78,BX78,BS78,BN78,BH78,BC78,AX78,AS78,AN78,AH78,AC78,X78,R78,M78,H78)</f>
        <v>-0.03870469507612721</v>
      </c>
      <c r="EO78" s="164" t="s">
        <v>90</v>
      </c>
      <c r="EP78" s="165"/>
    </row>
    <row r="79" spans="1:146" ht="12.75">
      <c r="A79">
        <v>16</v>
      </c>
      <c r="B79" s="164" t="s">
        <v>85</v>
      </c>
      <c r="C79" s="165"/>
      <c r="D79" s="128">
        <v>1</v>
      </c>
      <c r="E79" s="174">
        <v>1</v>
      </c>
      <c r="F79" s="167">
        <f>D79-E79</f>
        <v>0</v>
      </c>
      <c r="G79" s="168">
        <f>(((D79+1)/(E79+1))-1)</f>
        <v>0</v>
      </c>
      <c r="H79" s="169">
        <f>NORMSDIST(((F79-F$84)/F$85))-0.5</f>
        <v>-0.09316814211660407</v>
      </c>
      <c r="I79" s="128">
        <v>0</v>
      </c>
      <c r="J79" s="174">
        <v>1</v>
      </c>
      <c r="K79" s="167">
        <f>I79-J79</f>
        <v>-1</v>
      </c>
      <c r="L79" s="168">
        <f>(((I79+1)/(J79+1))-1)</f>
        <v>-0.5</v>
      </c>
      <c r="M79" s="169">
        <f>NORMSDIST(((K79-K$84)/K$85))-0.5</f>
        <v>-0.2580800743032159</v>
      </c>
      <c r="N79" s="128">
        <v>0</v>
      </c>
      <c r="O79" s="174">
        <v>1</v>
      </c>
      <c r="P79" s="167">
        <f>N79-O79</f>
        <v>-1</v>
      </c>
      <c r="Q79" s="168">
        <f>(((N79+1)/(O79+1))-1)</f>
        <v>-0.5</v>
      </c>
      <c r="R79" s="169">
        <f>NORMSDIST(((P79-P$84)/P$85))-0.5</f>
        <v>0.06416356890772978</v>
      </c>
      <c r="S79" s="170">
        <f>AVERAGE(R79,M79,H79)</f>
        <v>-0.09569488250403006</v>
      </c>
      <c r="T79" s="128">
        <v>0</v>
      </c>
      <c r="U79" s="174">
        <v>0</v>
      </c>
      <c r="V79" s="167">
        <f>T79-U79</f>
        <v>0</v>
      </c>
      <c r="W79" s="168">
        <f>(((T79+1)/(U79+1))-1)</f>
        <v>0</v>
      </c>
      <c r="X79" s="169">
        <f>NORMSDIST(((V79-V$84)/V$85))-0.5</f>
        <v>-0.02899321146102507</v>
      </c>
      <c r="Y79" s="128">
        <v>0</v>
      </c>
      <c r="Z79" s="174">
        <v>0</v>
      </c>
      <c r="AA79" s="167">
        <f>Y79-Z79</f>
        <v>0</v>
      </c>
      <c r="AB79" s="168">
        <f>(((Y79+1)/(Z79+1))-1)</f>
        <v>0</v>
      </c>
      <c r="AC79" s="169">
        <f>NORMSDIST(((AA79-AA$84)/AA$85))-0.5</f>
        <v>-0.13419970552004928</v>
      </c>
      <c r="AD79" s="128">
        <v>0</v>
      </c>
      <c r="AE79" s="174">
        <v>0</v>
      </c>
      <c r="AF79" s="167">
        <f>AD79-AE79</f>
        <v>0</v>
      </c>
      <c r="AG79" s="168">
        <f>(((AD79+1)/(AE79+1))-1)</f>
        <v>0</v>
      </c>
      <c r="AH79" s="169">
        <f>NORMSDIST(((AF79-AF$84)/AF$85))-0.5</f>
        <v>-0.13419970552004928</v>
      </c>
      <c r="AI79" s="170">
        <f>AVERAGE(AH79,AC79,X79)</f>
        <v>-0.09913087416704121</v>
      </c>
      <c r="AJ79" s="128">
        <v>0</v>
      </c>
      <c r="AK79" s="174">
        <v>1</v>
      </c>
      <c r="AL79" s="167">
        <f>AJ79-AK79</f>
        <v>-1</v>
      </c>
      <c r="AM79" s="168">
        <f>(((AJ79+1)/(AK79+1))-1)</f>
        <v>-0.5</v>
      </c>
      <c r="AN79" s="169">
        <f>NORMSDIST(((AL79-AL$84)/AL$85))-0.5</f>
        <v>-0.4998138837171317</v>
      </c>
      <c r="AO79" s="128">
        <v>0</v>
      </c>
      <c r="AP79" s="174">
        <v>0</v>
      </c>
      <c r="AQ79" s="167">
        <f>AO79-AP79</f>
        <v>0</v>
      </c>
      <c r="AR79" s="168">
        <f>(((AO79+1)/(AP79+1))-1)</f>
        <v>0</v>
      </c>
      <c r="AS79" s="169">
        <f>NORMSDIST(((AQ79-AQ$84)/AQ$85))-0.5</f>
        <v>-0.16749722894898544</v>
      </c>
      <c r="AT79" s="128">
        <v>0</v>
      </c>
      <c r="AU79" s="174"/>
      <c r="AV79" s="167">
        <f>AT79-AU79</f>
        <v>0</v>
      </c>
      <c r="AW79" s="168">
        <f>(((AT79+1)/(AU79+1))-1)</f>
        <v>0</v>
      </c>
      <c r="AX79" s="169">
        <f>NORMSDIST(((AV79-AV$84)/AV$85))-0.5</f>
        <v>-0.0716076268096214</v>
      </c>
      <c r="AY79" s="128">
        <v>0</v>
      </c>
      <c r="AZ79" s="174">
        <v>200</v>
      </c>
      <c r="BA79" s="167">
        <f>AY79-AZ79</f>
        <v>-200</v>
      </c>
      <c r="BB79" s="168">
        <f>(((AY79+1)/(AZ79+1))-1)</f>
        <v>-0.9950248756218906</v>
      </c>
      <c r="BC79" s="169">
        <f>NORMSDIST(((BA79-BA$84)/BA$85))-0.5</f>
        <v>-0.4965110012026167</v>
      </c>
      <c r="BD79" s="128">
        <v>0</v>
      </c>
      <c r="BE79" s="174">
        <v>1</v>
      </c>
      <c r="BF79" s="167">
        <f>BD79-BE79</f>
        <v>-1</v>
      </c>
      <c r="BG79" s="168">
        <f>(((BD79+1)/(BE79+1))-1)</f>
        <v>-0.5</v>
      </c>
      <c r="BH79" s="169">
        <f>NORMSDIST(((BF79-BF$84)/BF$85))-0.5</f>
        <v>-0.49999999940935375</v>
      </c>
      <c r="BI79" s="170">
        <f>AVERAGE(BH79,BC79,AX79,AS79,AN79)</f>
        <v>-0.3470859480175418</v>
      </c>
      <c r="BJ79" s="128">
        <v>1</v>
      </c>
      <c r="BK79" s="174">
        <v>1</v>
      </c>
      <c r="BL79" s="167">
        <f>BJ79-BK79</f>
        <v>0</v>
      </c>
      <c r="BM79" s="168">
        <f>(((BJ79+1)/(BK79+1))-1)</f>
        <v>0</v>
      </c>
      <c r="BN79" s="169">
        <f>NORMSDIST(((BL79-BL$84)/BL$85))-0.5</f>
        <v>-0.045963722372012406</v>
      </c>
      <c r="BO79" s="128">
        <v>1</v>
      </c>
      <c r="BP79" s="174">
        <v>1</v>
      </c>
      <c r="BQ79" s="167">
        <f>BO79-BP79</f>
        <v>0</v>
      </c>
      <c r="BR79" s="168">
        <f>(((BO79+1)/(BP79+1))-1)</f>
        <v>0</v>
      </c>
      <c r="BS79" s="169">
        <f>NORMSDIST(((BQ79-BQ$84)/BQ$85))-0.5</f>
        <v>-0.06529146962938037</v>
      </c>
      <c r="BT79" s="128">
        <v>1</v>
      </c>
      <c r="BU79" s="174">
        <v>1</v>
      </c>
      <c r="BV79" s="167">
        <f>BT79-BU79</f>
        <v>0</v>
      </c>
      <c r="BW79" s="168">
        <f>(((BT79+1)/(BU79+1))-1)</f>
        <v>0</v>
      </c>
      <c r="BX79" s="169">
        <f>NORMSDIST(((BV79-BV$84)/BV$85))-0.5</f>
        <v>-0.08032352927732433</v>
      </c>
      <c r="BY79" s="128">
        <v>0</v>
      </c>
      <c r="BZ79" s="174">
        <v>0</v>
      </c>
      <c r="CA79" s="167">
        <f>BY79-BZ79</f>
        <v>0</v>
      </c>
      <c r="CB79" s="168">
        <f>(((BY79+1)/(BZ79+1))-1)</f>
        <v>0</v>
      </c>
      <c r="CC79" s="169">
        <f>NORMSDIST(((CA79-CA$84)/CA$85))-0.5</f>
        <v>-0.06529146962938037</v>
      </c>
      <c r="CD79" s="128">
        <v>1</v>
      </c>
      <c r="CE79" s="174">
        <v>1</v>
      </c>
      <c r="CF79" s="167">
        <f>CD79-CE79</f>
        <v>0</v>
      </c>
      <c r="CG79" s="168">
        <f>(((CD79+1)/(CE79+1))-1)</f>
        <v>0</v>
      </c>
      <c r="CH79" s="169">
        <f>NORMSDIST(((CF79-CF$84)/CF$85))-0.5</f>
        <v>-0.10463871990970536</v>
      </c>
      <c r="CI79" s="170">
        <f>AVERAGE(CH79,CC79,BX79,BS79,BN79)</f>
        <v>-0.07230178216356056</v>
      </c>
      <c r="CJ79" s="128">
        <v>1</v>
      </c>
      <c r="CK79" s="174">
        <v>1</v>
      </c>
      <c r="CL79" s="167">
        <f>CJ79-CK79</f>
        <v>0</v>
      </c>
      <c r="CM79" s="168">
        <f>(((CJ79+1)/(CK79+1))-1)</f>
        <v>0</v>
      </c>
      <c r="CN79" s="169" t="e">
        <f>NORMSDIST(((CL79-CL$84)/CL$85))-0.5</f>
        <v>#DIV/0!</v>
      </c>
      <c r="CO79" s="128">
        <v>0</v>
      </c>
      <c r="CP79" s="174">
        <v>0</v>
      </c>
      <c r="CQ79" s="167">
        <f>CO79-CP79</f>
        <v>0</v>
      </c>
      <c r="CR79" s="168">
        <f>(((CO79+0.01)/(CP79+0.01))-1)</f>
        <v>0</v>
      </c>
      <c r="CS79" s="169">
        <f>NORMSDIST(((CQ79-CQ$84)/CQ$85))-0.5</f>
        <v>-0.09034648986440424</v>
      </c>
      <c r="CT79" s="170">
        <f>AVERAGE(CS79)</f>
        <v>-0.09034648986440424</v>
      </c>
      <c r="CU79" s="128">
        <v>0</v>
      </c>
      <c r="CV79" s="174">
        <v>5924732</v>
      </c>
      <c r="CW79" s="167">
        <f>CU79-CV79</f>
        <v>-5924732</v>
      </c>
      <c r="CX79" s="168">
        <f>(((CU79+1)/(CV79+1))-1)</f>
        <v>-0.9999998312160228</v>
      </c>
      <c r="CY79" s="169">
        <f>NORMSDIST(((CW79-CW$84)/CW$85))-0.5</f>
        <v>-0.08738692009850668</v>
      </c>
      <c r="CZ79" s="128">
        <v>0</v>
      </c>
      <c r="DA79" s="174">
        <v>151</v>
      </c>
      <c r="DB79" s="167">
        <f>CZ79-DA79</f>
        <v>-151</v>
      </c>
      <c r="DC79" s="168">
        <f>(((CZ79+1)/(DA79+1))-1)</f>
        <v>-0.993421052631579</v>
      </c>
      <c r="DD79" s="169">
        <f>NORMSDIST(((DB79-DB$84)/DB$85))-0.5</f>
        <v>-0.4186809714545772</v>
      </c>
      <c r="DE79" s="128">
        <v>0</v>
      </c>
      <c r="DF79" s="174">
        <v>1112</v>
      </c>
      <c r="DG79" s="167">
        <f>DE79-DF79</f>
        <v>-1112</v>
      </c>
      <c r="DH79" s="168">
        <f>(((DE79+1)/(DF79+1))-1)</f>
        <v>-0.9991015274034142</v>
      </c>
      <c r="DI79" s="169">
        <f>NORMSDIST(((DG79-DG$84)/DG$85))-0.5</f>
        <v>-0.29918184259422415</v>
      </c>
      <c r="DJ79" s="128">
        <v>0</v>
      </c>
      <c r="DK79" s="174">
        <v>1059</v>
      </c>
      <c r="DL79" s="167">
        <f>DJ79-DK79</f>
        <v>-1059</v>
      </c>
      <c r="DM79" s="168">
        <f>(((DJ79+1)/(DK79+1))-1)</f>
        <v>-0.9990566037735849</v>
      </c>
      <c r="DN79" s="169">
        <f>NORMSDIST(((DL79-DL$84)/DL$85))-0.5</f>
        <v>-0.05907753107068092</v>
      </c>
      <c r="DO79" s="128">
        <v>0</v>
      </c>
      <c r="DP79" s="174">
        <v>0.7671</v>
      </c>
      <c r="DQ79" s="167">
        <f>DO79-DP79</f>
        <v>-0.7671</v>
      </c>
      <c r="DR79" s="168">
        <f>(((DO79+1)/(DP79+1))-1)</f>
        <v>-0.43410106954897854</v>
      </c>
      <c r="DS79" s="169">
        <f>NORMSDIST(((DQ79-DQ$84)/DQ$85))-0.5</f>
        <v>-0.49119208964257055</v>
      </c>
      <c r="DT79" s="128">
        <v>0</v>
      </c>
      <c r="DU79" s="174">
        <v>0.2329</v>
      </c>
      <c r="DV79" s="167">
        <f>DT79-DU79</f>
        <v>-0.2329</v>
      </c>
      <c r="DW79" s="168">
        <f>(((DT79+1)/(DU79+1))-1)</f>
        <v>-0.18890420958715215</v>
      </c>
      <c r="DX79" s="169">
        <f>NORMSDIST(((DV79-DV$84)/DV$85))-0.5</f>
        <v>-0.4004228215832525</v>
      </c>
      <c r="DY79" s="170">
        <f>AVERAGE(DX79,DS79,DN79,DI79,DD79,CY79)</f>
        <v>-0.29265702940730204</v>
      </c>
      <c r="DZ79" s="128">
        <v>24137</v>
      </c>
      <c r="EA79" s="174">
        <v>26798</v>
      </c>
      <c r="EB79" s="167">
        <f>DZ79-EA79</f>
        <v>-2661</v>
      </c>
      <c r="EC79" s="168">
        <f>(((DZ79+1)/(EA79+1))-1)</f>
        <v>-0.09929474980409714</v>
      </c>
      <c r="ED79" s="169">
        <f>NORMSDIST(((EB79-EB$84)/EB$85))-0.5</f>
        <v>0.015930728429757512</v>
      </c>
      <c r="EE79" s="171">
        <v>0</v>
      </c>
      <c r="EF79" s="174">
        <v>0</v>
      </c>
      <c r="EG79" s="167">
        <f>EE79-EF79</f>
        <v>0</v>
      </c>
      <c r="EH79" s="168">
        <f>(((EE79+1)/(EF79+1))-1)</f>
        <v>0</v>
      </c>
      <c r="EI79" s="169">
        <f>NORMSDIST(((EG79-EG$84)/EG$85))-0.5</f>
        <v>-0.04421326061644004</v>
      </c>
      <c r="EJ79" s="170">
        <f>AVERAGE(EI79,ED79)</f>
        <v>-0.014141266093341265</v>
      </c>
      <c r="EL79" s="112">
        <f>AVERAGE(EG79,EB79,DV79,DQ79,DL79,DG79,DB79,CW79,CQ79,CL79,CF79,CA79,BV79,BQ79,BL79,BF79,BA79,AV79,AQ79,AL79,AF79,AA79,V79,P79,K79,F79)</f>
        <v>-228073.84615384616</v>
      </c>
      <c r="EM79" s="175">
        <f>AVERAGE(EH79,EC79,DW79,DR79,DM79,DH79,DC79,CX79,CR79,CM79,CG79,CB79,BW79,BR79,BM79,BG79,BB79,AW79,AR79,AM79,AG79,AB79,W79,Q79,L79,G79)</f>
        <v>-0.29649630459948917</v>
      </c>
      <c r="EN79" s="176">
        <f>AVERAGE(EI79,ED79,DX79,DS79,DN79,DI79,DD79,CY79,CS79,CH79,CC79,BX79,BS79,BN79,BH79,BC79,AX79,AS79,AN79,AH79,AC79,X79,R79,M79,H79)</f>
        <v>-0.18223948477654497</v>
      </c>
      <c r="EO79" s="164" t="s">
        <v>85</v>
      </c>
      <c r="EP79" s="165"/>
    </row>
    <row r="80" spans="1:146" ht="12.75">
      <c r="A80">
        <v>17</v>
      </c>
      <c r="B80" s="164" t="s">
        <v>58</v>
      </c>
      <c r="C80" s="165"/>
      <c r="D80" s="128">
        <v>0</v>
      </c>
      <c r="E80" s="174">
        <v>0</v>
      </c>
      <c r="F80" s="167">
        <f>D80-E80</f>
        <v>0</v>
      </c>
      <c r="G80" s="168">
        <f>(((D80+1)/(E80+1))-1)</f>
        <v>0</v>
      </c>
      <c r="H80" s="169">
        <f>NORMSDIST(((F80-F$84)/F$85))-0.5</f>
        <v>-0.09316814211660407</v>
      </c>
      <c r="I80" s="128">
        <v>0</v>
      </c>
      <c r="J80" s="174">
        <v>0</v>
      </c>
      <c r="K80" s="167">
        <f>I80-J80</f>
        <v>0</v>
      </c>
      <c r="L80" s="168">
        <f>(((I80+1)/(J80+1))-1)</f>
        <v>0</v>
      </c>
      <c r="M80" s="169">
        <f>NORMSDIST(((K80-K$84)/K$85))-0.5</f>
        <v>-0.06672158101492293</v>
      </c>
      <c r="N80" s="128">
        <v>0</v>
      </c>
      <c r="O80" s="174">
        <v>0</v>
      </c>
      <c r="P80" s="167">
        <f>N80-O80</f>
        <v>0</v>
      </c>
      <c r="Q80" s="168">
        <f>(((N80+1)/(O80+1))-1)</f>
        <v>0</v>
      </c>
      <c r="R80" s="169">
        <f>NORMSDIST(((P80-P$84)/P$85))-0.5</f>
        <v>0.18307611478619734</v>
      </c>
      <c r="S80" s="170">
        <f>AVERAGE(R80,M80,H80)</f>
        <v>0.007728797218223449</v>
      </c>
      <c r="T80" s="128">
        <v>0</v>
      </c>
      <c r="U80" s="174">
        <v>0</v>
      </c>
      <c r="V80" s="167">
        <f>T80-U80</f>
        <v>0</v>
      </c>
      <c r="W80" s="168">
        <f>(((T80+1)/(U80+1))-1)</f>
        <v>0</v>
      </c>
      <c r="X80" s="169">
        <f>NORMSDIST(((V80-V$84)/V$85))-0.5</f>
        <v>-0.02899321146102507</v>
      </c>
      <c r="Y80" s="128">
        <v>0</v>
      </c>
      <c r="Z80" s="174">
        <v>0</v>
      </c>
      <c r="AA80" s="167">
        <f>Y80-Z80</f>
        <v>0</v>
      </c>
      <c r="AB80" s="168">
        <f>(((Y80+1)/(Z80+1))-1)</f>
        <v>0</v>
      </c>
      <c r="AC80" s="169">
        <f>NORMSDIST(((AA80-AA$84)/AA$85))-0.5</f>
        <v>-0.13419970552004928</v>
      </c>
      <c r="AD80" s="128">
        <v>0</v>
      </c>
      <c r="AE80" s="174">
        <v>0</v>
      </c>
      <c r="AF80" s="167">
        <f>AD80-AE80</f>
        <v>0</v>
      </c>
      <c r="AG80" s="168">
        <f>(((AD80+1)/(AE80+1))-1)</f>
        <v>0</v>
      </c>
      <c r="AH80" s="169">
        <f>NORMSDIST(((AF80-AF$84)/AF$85))-0.5</f>
        <v>-0.13419970552004928</v>
      </c>
      <c r="AI80" s="170">
        <f>AVERAGE(AH80,AC80,X80)</f>
        <v>-0.09913087416704121</v>
      </c>
      <c r="AJ80" s="128">
        <v>0</v>
      </c>
      <c r="AK80" s="174">
        <v>0</v>
      </c>
      <c r="AL80" s="167">
        <f>AJ80-AK80</f>
        <v>0</v>
      </c>
      <c r="AM80" s="168">
        <f>(((AJ80+1)/(AK80+1))-1)</f>
        <v>0</v>
      </c>
      <c r="AN80" s="169">
        <f>NORMSDIST(((AL80-AL$84)/AL$85))-0.5</f>
        <v>0</v>
      </c>
      <c r="AO80" s="128">
        <v>0</v>
      </c>
      <c r="AP80" s="174">
        <v>0</v>
      </c>
      <c r="AQ80" s="167">
        <f>AO80-AP80</f>
        <v>0</v>
      </c>
      <c r="AR80" s="168">
        <f>(((AO80+1)/(AP80+1))-1)</f>
        <v>0</v>
      </c>
      <c r="AS80" s="169">
        <f>NORMSDIST(((AQ80-AQ$84)/AQ$85))-0.5</f>
        <v>-0.16749722894898544</v>
      </c>
      <c r="AT80" s="128">
        <v>0</v>
      </c>
      <c r="AU80" s="174">
        <v>0</v>
      </c>
      <c r="AV80" s="167">
        <f>AT80-AU80</f>
        <v>0</v>
      </c>
      <c r="AW80" s="168">
        <f>(((AT80+1)/(AU80+1))-1)</f>
        <v>0</v>
      </c>
      <c r="AX80" s="169">
        <f>NORMSDIST(((AV80-AV$84)/AV$85))-0.5</f>
        <v>-0.0716076268096214</v>
      </c>
      <c r="AY80" s="128">
        <v>0</v>
      </c>
      <c r="AZ80" s="174">
        <v>0</v>
      </c>
      <c r="BA80" s="167">
        <f>AY80-AZ80</f>
        <v>0</v>
      </c>
      <c r="BB80" s="168">
        <f>(((AY80+1)/(AZ80+1))-1)</f>
        <v>0</v>
      </c>
      <c r="BC80" s="169">
        <f>NORMSDIST(((BA80-BA$84)/BA$85))-0.5</f>
        <v>-0.059314259259181545</v>
      </c>
      <c r="BD80" s="128">
        <v>0</v>
      </c>
      <c r="BE80" s="174">
        <v>0</v>
      </c>
      <c r="BF80" s="167">
        <f>BD80-BE80</f>
        <v>0</v>
      </c>
      <c r="BG80" s="168">
        <f>(((BD80+1)/(BE80+1))-1)</f>
        <v>0</v>
      </c>
      <c r="BH80" s="169">
        <f>NORMSDIST(((BF80-BF$84)/BF$85))-0.5</f>
        <v>0.06529146962938037</v>
      </c>
      <c r="BI80" s="170">
        <f>AVERAGE(BH80,BC80,AX80,AS80,AN80)</f>
        <v>-0.0466255290776816</v>
      </c>
      <c r="BJ80" s="128">
        <v>0</v>
      </c>
      <c r="BK80" s="174">
        <v>0</v>
      </c>
      <c r="BL80" s="167">
        <f>BJ80-BK80</f>
        <v>0</v>
      </c>
      <c r="BM80" s="168">
        <f>(((BJ80+1)/(BK80+1))-1)</f>
        <v>0</v>
      </c>
      <c r="BN80" s="169">
        <f>NORMSDIST(((BL80-BL$84)/BL$85))-0.5</f>
        <v>-0.045963722372012406</v>
      </c>
      <c r="BO80" s="128">
        <v>1</v>
      </c>
      <c r="BP80" s="174">
        <v>1</v>
      </c>
      <c r="BQ80" s="167">
        <f>BO80-BP80</f>
        <v>0</v>
      </c>
      <c r="BR80" s="168">
        <f>(((BO80+1)/(BP80+1))-1)</f>
        <v>0</v>
      </c>
      <c r="BS80" s="169">
        <f>NORMSDIST(((BQ80-BQ$84)/BQ$85))-0.5</f>
        <v>-0.06529146962938037</v>
      </c>
      <c r="BT80" s="128">
        <v>0</v>
      </c>
      <c r="BU80" s="174"/>
      <c r="BV80" s="167">
        <f>BT80-BU80</f>
        <v>0</v>
      </c>
      <c r="BW80" s="168">
        <f>(((BT80+1)/(BU80+1))-1)</f>
        <v>0</v>
      </c>
      <c r="BX80" s="169">
        <f>NORMSDIST(((BV80-BV$84)/BV$85))-0.5</f>
        <v>-0.08032352927732433</v>
      </c>
      <c r="BY80" s="128">
        <v>0</v>
      </c>
      <c r="BZ80" s="174">
        <v>0</v>
      </c>
      <c r="CA80" s="167">
        <f>BY80-BZ80</f>
        <v>0</v>
      </c>
      <c r="CB80" s="168">
        <f>(((BY80+1)/(BZ80+1))-1)</f>
        <v>0</v>
      </c>
      <c r="CC80" s="169">
        <f>NORMSDIST(((CA80-CA$84)/CA$85))-0.5</f>
        <v>-0.06529146962938037</v>
      </c>
      <c r="CD80" s="128">
        <v>1</v>
      </c>
      <c r="CE80" s="174">
        <v>1</v>
      </c>
      <c r="CF80" s="167">
        <f>CD80-CE80</f>
        <v>0</v>
      </c>
      <c r="CG80" s="168">
        <f>(((CD80+1)/(CE80+1))-1)</f>
        <v>0</v>
      </c>
      <c r="CH80" s="169">
        <f>NORMSDIST(((CF80-CF$84)/CF$85))-0.5</f>
        <v>-0.10463871990970536</v>
      </c>
      <c r="CI80" s="170">
        <f>AVERAGE(CH80,CC80,BX80,BS80,BN80)</f>
        <v>-0.07230178216356056</v>
      </c>
      <c r="CJ80" s="128">
        <v>0</v>
      </c>
      <c r="CK80" s="174">
        <v>0</v>
      </c>
      <c r="CL80" s="167">
        <f>CJ80-CK80</f>
        <v>0</v>
      </c>
      <c r="CM80" s="168">
        <f>(((CJ80+1)/(CK80+1))-1)</f>
        <v>0</v>
      </c>
      <c r="CN80" s="169" t="e">
        <f>NORMSDIST(((CL80-CL$84)/CL$85))-0.5</f>
        <v>#DIV/0!</v>
      </c>
      <c r="CO80" s="128">
        <v>0</v>
      </c>
      <c r="CP80" s="174">
        <v>0</v>
      </c>
      <c r="CQ80" s="167">
        <f>CO80-CP80</f>
        <v>0</v>
      </c>
      <c r="CR80" s="168">
        <f>(((CO80+0.01)/(CP80+0.01))-1)</f>
        <v>0</v>
      </c>
      <c r="CS80" s="169">
        <f>NORMSDIST(((CQ80-CQ$84)/CQ$85))-0.5</f>
        <v>-0.09034648986440424</v>
      </c>
      <c r="CT80" s="170">
        <f>AVERAGE(CS80)</f>
        <v>-0.09034648986440424</v>
      </c>
      <c r="CU80" s="128">
        <v>0</v>
      </c>
      <c r="CV80" s="174">
        <v>0</v>
      </c>
      <c r="CW80" s="167">
        <f>CU80-CV80</f>
        <v>0</v>
      </c>
      <c r="CX80" s="168">
        <f>(((CU80+1)/(CV80+1))-1)</f>
        <v>0</v>
      </c>
      <c r="CY80" s="169">
        <f>NORMSDIST(((CW80-CW$84)/CW$85))-0.5</f>
        <v>-0.06676307239891671</v>
      </c>
      <c r="CZ80" s="128">
        <v>0</v>
      </c>
      <c r="DA80" s="174">
        <v>0</v>
      </c>
      <c r="DB80" s="167">
        <f>CZ80-DA80</f>
        <v>0</v>
      </c>
      <c r="DC80" s="168">
        <f>(((CZ80+1)/(DA80+1))-1)</f>
        <v>0</v>
      </c>
      <c r="DD80" s="169">
        <f>NORMSDIST(((DB80-DB$84)/DB$85))-0.5</f>
        <v>-0.0530908735131177</v>
      </c>
      <c r="DE80" s="128">
        <v>0</v>
      </c>
      <c r="DF80" s="174">
        <v>0</v>
      </c>
      <c r="DG80" s="167">
        <f>DE80-DF80</f>
        <v>0</v>
      </c>
      <c r="DH80" s="168">
        <f>(((DE80+1)/(DF80+1))-1)</f>
        <v>0</v>
      </c>
      <c r="DI80" s="169">
        <f>NORMSDIST(((DG80-DG$84)/DG$85))-0.5</f>
        <v>-0.10929851091967663</v>
      </c>
      <c r="DJ80" s="128">
        <v>0</v>
      </c>
      <c r="DK80" s="174">
        <v>0</v>
      </c>
      <c r="DL80" s="167">
        <f>DJ80-DK80</f>
        <v>0</v>
      </c>
      <c r="DM80" s="168">
        <f>(((DJ80+1)/(DK80+1))-1)</f>
        <v>0</v>
      </c>
      <c r="DN80" s="169">
        <f>NORMSDIST(((DL80-DL$84)/DL$85))-0.5</f>
        <v>-0.05465649203645501</v>
      </c>
      <c r="DO80" s="128">
        <v>0</v>
      </c>
      <c r="DP80" s="174">
        <v>0</v>
      </c>
      <c r="DQ80" s="167">
        <f>DO80-DP80</f>
        <v>0</v>
      </c>
      <c r="DR80" s="168">
        <f>(((DO80+1)/(DP80+1))-1)</f>
        <v>0</v>
      </c>
      <c r="DS80" s="169">
        <f>NORMSDIST(((DQ80-DQ$84)/DQ$85))-0.5</f>
        <v>0.00019819923204855705</v>
      </c>
      <c r="DT80" s="128">
        <v>0</v>
      </c>
      <c r="DU80" s="174">
        <v>0</v>
      </c>
      <c r="DV80" s="167">
        <f>DT80-DU80</f>
        <v>0</v>
      </c>
      <c r="DW80" s="168">
        <f>(((DT80+1)/(DU80+1))-1)</f>
        <v>0</v>
      </c>
      <c r="DX80" s="169">
        <f>NORMSDIST(((DV80-DV$84)/DV$85))-0.5</f>
        <v>-0.093772295626533</v>
      </c>
      <c r="DY80" s="170">
        <f>AVERAGE(DX80,DS80,DN80,DI80,DD80,CY80)</f>
        <v>-0.06289717421044175</v>
      </c>
      <c r="DZ80" s="128">
        <v>4995</v>
      </c>
      <c r="EA80" s="174">
        <v>4597</v>
      </c>
      <c r="EB80" s="167">
        <f>DZ80-EA80</f>
        <v>398</v>
      </c>
      <c r="EC80" s="168">
        <f>(((DZ80+1)/(EA80+1))-1)</f>
        <v>0.08655937364071331</v>
      </c>
      <c r="ED80" s="169">
        <f>NORMSDIST(((EB80-EB$84)/EB$85))-0.5</f>
        <v>0.16677298612735258</v>
      </c>
      <c r="EE80" s="171">
        <v>0</v>
      </c>
      <c r="EF80" s="174">
        <v>0</v>
      </c>
      <c r="EG80" s="167">
        <f>EE80-EF80</f>
        <v>0</v>
      </c>
      <c r="EH80" s="168">
        <f>(((EE80+1)/(EF80+1))-1)</f>
        <v>0</v>
      </c>
      <c r="EI80" s="169">
        <f>NORMSDIST(((EG80-EG$84)/EG$85))-0.5</f>
        <v>-0.04421326061644004</v>
      </c>
      <c r="EJ80" s="170">
        <f>AVERAGE(EI80,ED80)</f>
        <v>0.06127986275545627</v>
      </c>
      <c r="EL80" s="112">
        <f>AVERAGE(EG80,EB80,DV80,DQ80,DL80,DG80,DB80,CW80,CQ80,CL80,CF80,CA80,BV80,BQ80,BL80,BF80,BA80,AV80,AQ80,AL80,AF80,AA80,V80,P80,K80,F80)</f>
        <v>15.307692307692308</v>
      </c>
      <c r="EM80" s="175">
        <f>AVERAGE(EH80,EC80,DW80,DR80,DM80,DH80,DC80,CX80,CR80,CM80,CG80,CB80,BW80,BR80,BM80,BG80,BB80,AW80,AR80,AM80,AG80,AB80,W80,Q80,L80,G80)</f>
        <v>0.0033292066784889737</v>
      </c>
      <c r="EN80" s="176">
        <f>AVERAGE(EI80,ED80,DX80,DS80,DN80,DI80,DD80,CY80,CS80,CH80,CC80,BX80,BS80,BN80,BH80,BC80,AX80,AS80,AN80,AH80,AC80,X80,R80,M80,H80)</f>
        <v>-0.04856050386675225</v>
      </c>
      <c r="EO80" s="164" t="s">
        <v>58</v>
      </c>
      <c r="EP80" s="165"/>
    </row>
    <row r="81" spans="1:146" ht="12.75">
      <c r="A81">
        <v>18</v>
      </c>
      <c r="B81" s="164" t="s">
        <v>91</v>
      </c>
      <c r="C81" s="165"/>
      <c r="D81" s="128">
        <v>0</v>
      </c>
      <c r="E81" s="174">
        <v>0</v>
      </c>
      <c r="F81" s="167">
        <f>D81-E81</f>
        <v>0</v>
      </c>
      <c r="G81" s="168">
        <f>(((D81+1)/(E81+1))-1)</f>
        <v>0</v>
      </c>
      <c r="H81" s="169">
        <f>NORMSDIST(((F81-F$84)/F$85))-0.5</f>
        <v>-0.09316814211660407</v>
      </c>
      <c r="I81" s="128">
        <v>0</v>
      </c>
      <c r="J81" s="174">
        <v>0</v>
      </c>
      <c r="K81" s="167">
        <f>I81-J81</f>
        <v>0</v>
      </c>
      <c r="L81" s="168">
        <f>(((I81+1)/(J81+1))-1)</f>
        <v>0</v>
      </c>
      <c r="M81" s="169">
        <f>NORMSDIST(((K81-K$84)/K$85))-0.5</f>
        <v>-0.06672158101492293</v>
      </c>
      <c r="N81" s="128">
        <v>0</v>
      </c>
      <c r="O81" s="174">
        <v>0</v>
      </c>
      <c r="P81" s="167">
        <f>N81-O81</f>
        <v>0</v>
      </c>
      <c r="Q81" s="168">
        <f>(((N81+1)/(O81+1))-1)</f>
        <v>0</v>
      </c>
      <c r="R81" s="169">
        <f>NORMSDIST(((P81-P$84)/P$85))-0.5</f>
        <v>0.18307611478619734</v>
      </c>
      <c r="S81" s="170">
        <f>AVERAGE(R81,M81,H81)</f>
        <v>0.007728797218223449</v>
      </c>
      <c r="T81" s="128">
        <v>0</v>
      </c>
      <c r="U81" s="174">
        <v>0</v>
      </c>
      <c r="V81" s="167">
        <f>T81-U81</f>
        <v>0</v>
      </c>
      <c r="W81" s="168">
        <f>(((T81+1)/(U81+1))-1)</f>
        <v>0</v>
      </c>
      <c r="X81" s="169">
        <f>NORMSDIST(((V81-V$84)/V$85))-0.5</f>
        <v>-0.02899321146102507</v>
      </c>
      <c r="Y81" s="128">
        <v>0</v>
      </c>
      <c r="Z81" s="174">
        <v>0</v>
      </c>
      <c r="AA81" s="167">
        <f>Y81-Z81</f>
        <v>0</v>
      </c>
      <c r="AB81" s="168">
        <f>(((Y81+1)/(Z81+1))-1)</f>
        <v>0</v>
      </c>
      <c r="AC81" s="169">
        <f>NORMSDIST(((AA81-AA$84)/AA$85))-0.5</f>
        <v>-0.13419970552004928</v>
      </c>
      <c r="AD81" s="128">
        <v>0</v>
      </c>
      <c r="AE81" s="174">
        <v>0</v>
      </c>
      <c r="AF81" s="167">
        <f>AD81-AE81</f>
        <v>0</v>
      </c>
      <c r="AG81" s="168">
        <f>(((AD81+1)/(AE81+1))-1)</f>
        <v>0</v>
      </c>
      <c r="AH81" s="169">
        <f>NORMSDIST(((AF81-AF$84)/AF$85))-0.5</f>
        <v>-0.13419970552004928</v>
      </c>
      <c r="AI81" s="170">
        <f>AVERAGE(AH81,AC81,X81)</f>
        <v>-0.09913087416704121</v>
      </c>
      <c r="AJ81" s="128">
        <v>0</v>
      </c>
      <c r="AK81" s="174">
        <v>0</v>
      </c>
      <c r="AL81" s="167">
        <f>AJ81-AK81</f>
        <v>0</v>
      </c>
      <c r="AM81" s="168">
        <f>(((AJ81+1)/(AK81+1))-1)</f>
        <v>0</v>
      </c>
      <c r="AN81" s="169">
        <f>NORMSDIST(((AL81-AL$84)/AL$85))-0.5</f>
        <v>0</v>
      </c>
      <c r="AO81" s="128">
        <v>0</v>
      </c>
      <c r="AP81" s="174">
        <v>0</v>
      </c>
      <c r="AQ81" s="167">
        <f>AO81-AP81</f>
        <v>0</v>
      </c>
      <c r="AR81" s="168">
        <f>(((AO81+1)/(AP81+1))-1)</f>
        <v>0</v>
      </c>
      <c r="AS81" s="169">
        <f>NORMSDIST(((AQ81-AQ$84)/AQ$85))-0.5</f>
        <v>-0.16749722894898544</v>
      </c>
      <c r="AT81" s="128">
        <v>0</v>
      </c>
      <c r="AU81" s="174">
        <v>0</v>
      </c>
      <c r="AV81" s="167">
        <f>AT81-AU81</f>
        <v>0</v>
      </c>
      <c r="AW81" s="168">
        <f>(((AT81+1)/(AU81+1))-1)</f>
        <v>0</v>
      </c>
      <c r="AX81" s="169">
        <f>NORMSDIST(((AV81-AV$84)/AV$85))-0.5</f>
        <v>-0.0716076268096214</v>
      </c>
      <c r="AY81" s="128">
        <v>0</v>
      </c>
      <c r="AZ81" s="174">
        <v>0</v>
      </c>
      <c r="BA81" s="167">
        <f>AY81-AZ81</f>
        <v>0</v>
      </c>
      <c r="BB81" s="168">
        <f>(((AY81+1)/(AZ81+1))-1)</f>
        <v>0</v>
      </c>
      <c r="BC81" s="169">
        <f>NORMSDIST(((BA81-BA$84)/BA$85))-0.5</f>
        <v>-0.059314259259181545</v>
      </c>
      <c r="BD81" s="128">
        <v>0</v>
      </c>
      <c r="BE81" s="174">
        <v>0</v>
      </c>
      <c r="BF81" s="167">
        <f>BD81-BE81</f>
        <v>0</v>
      </c>
      <c r="BG81" s="168">
        <f>(((BD81+1)/(BE81+1))-1)</f>
        <v>0</v>
      </c>
      <c r="BH81" s="169">
        <f>NORMSDIST(((BF81-BF$84)/BF$85))-0.5</f>
        <v>0.06529146962938037</v>
      </c>
      <c r="BI81" s="170">
        <f>AVERAGE(BH81,BC81,AX81,AS81,AN81)</f>
        <v>-0.0466255290776816</v>
      </c>
      <c r="BJ81" s="128">
        <v>0</v>
      </c>
      <c r="BK81" s="174">
        <v>0</v>
      </c>
      <c r="BL81" s="167">
        <f>BJ81-BK81</f>
        <v>0</v>
      </c>
      <c r="BM81" s="168">
        <f>(((BJ81+1)/(BK81+1))-1)</f>
        <v>0</v>
      </c>
      <c r="BN81" s="169">
        <f>NORMSDIST(((BL81-BL$84)/BL$85))-0.5</f>
        <v>-0.045963722372012406</v>
      </c>
      <c r="BO81" s="128">
        <v>1</v>
      </c>
      <c r="BP81" s="174">
        <v>1</v>
      </c>
      <c r="BQ81" s="167">
        <f>BO81-BP81</f>
        <v>0</v>
      </c>
      <c r="BR81" s="168">
        <f>(((BO81+1)/(BP81+1))-1)</f>
        <v>0</v>
      </c>
      <c r="BS81" s="169">
        <f>NORMSDIST(((BQ81-BQ$84)/BQ$85))-0.5</f>
        <v>-0.06529146962938037</v>
      </c>
      <c r="BT81" s="128">
        <v>1</v>
      </c>
      <c r="BU81" s="174">
        <v>1</v>
      </c>
      <c r="BV81" s="167">
        <f>BT81-BU81</f>
        <v>0</v>
      </c>
      <c r="BW81" s="168">
        <f>(((BT81+1)/(BU81+1))-1)</f>
        <v>0</v>
      </c>
      <c r="BX81" s="169">
        <f>NORMSDIST(((BV81-BV$84)/BV$85))-0.5</f>
        <v>-0.08032352927732433</v>
      </c>
      <c r="BY81" s="128">
        <v>0</v>
      </c>
      <c r="BZ81" s="174">
        <v>0</v>
      </c>
      <c r="CA81" s="167">
        <f>BY81-BZ81</f>
        <v>0</v>
      </c>
      <c r="CB81" s="168">
        <f>(((BY81+1)/(BZ81+1))-1)</f>
        <v>0</v>
      </c>
      <c r="CC81" s="169">
        <f>NORMSDIST(((CA81-CA$84)/CA$85))-0.5</f>
        <v>-0.06529146962938037</v>
      </c>
      <c r="CD81" s="128">
        <v>1</v>
      </c>
      <c r="CE81" s="174">
        <v>1</v>
      </c>
      <c r="CF81" s="167">
        <f>CD81-CE81</f>
        <v>0</v>
      </c>
      <c r="CG81" s="168">
        <f>(((CD81+1)/(CE81+1))-1)</f>
        <v>0</v>
      </c>
      <c r="CH81" s="169">
        <f>NORMSDIST(((CF81-CF$84)/CF$85))-0.5</f>
        <v>-0.10463871990970536</v>
      </c>
      <c r="CI81" s="170">
        <f>AVERAGE(CH81,CC81,BX81,BS81,BN81)</f>
        <v>-0.07230178216356056</v>
      </c>
      <c r="CJ81" s="128">
        <v>0</v>
      </c>
      <c r="CK81" s="174">
        <v>0</v>
      </c>
      <c r="CL81" s="167">
        <f>CJ81-CK81</f>
        <v>0</v>
      </c>
      <c r="CM81" s="168">
        <f>(((CJ81+1)/(CK81+1))-1)</f>
        <v>0</v>
      </c>
      <c r="CN81" s="169" t="e">
        <f>NORMSDIST(((CL81-CL$84)/CL$85))-0.5</f>
        <v>#DIV/0!</v>
      </c>
      <c r="CO81" s="128">
        <v>0</v>
      </c>
      <c r="CP81" s="174">
        <v>0</v>
      </c>
      <c r="CQ81" s="167">
        <f>CO81-CP81</f>
        <v>0</v>
      </c>
      <c r="CR81" s="168">
        <f>(((CO81+0.01)/(CP81+0.01))-1)</f>
        <v>0</v>
      </c>
      <c r="CS81" s="169">
        <f>NORMSDIST(((CQ81-CQ$84)/CQ$85))-0.5</f>
        <v>-0.09034648986440424</v>
      </c>
      <c r="CT81" s="170">
        <f>AVERAGE(CS81)</f>
        <v>-0.09034648986440424</v>
      </c>
      <c r="CU81" s="128">
        <v>0</v>
      </c>
      <c r="CV81" s="174">
        <v>0</v>
      </c>
      <c r="CW81" s="167">
        <f>CU81-CV81</f>
        <v>0</v>
      </c>
      <c r="CX81" s="168">
        <f>(((CU81+1)/(CV81+1))-1)</f>
        <v>0</v>
      </c>
      <c r="CY81" s="169">
        <f>NORMSDIST(((CW81-CW$84)/CW$85))-0.5</f>
        <v>-0.06676307239891671</v>
      </c>
      <c r="CZ81" s="128">
        <v>0</v>
      </c>
      <c r="DA81" s="174">
        <v>0</v>
      </c>
      <c r="DB81" s="167">
        <f>CZ81-DA81</f>
        <v>0</v>
      </c>
      <c r="DC81" s="168">
        <f>(((CZ81+1)/(DA81+1))-1)</f>
        <v>0</v>
      </c>
      <c r="DD81" s="169">
        <f>NORMSDIST(((DB81-DB$84)/DB$85))-0.5</f>
        <v>-0.0530908735131177</v>
      </c>
      <c r="DE81" s="128">
        <v>0</v>
      </c>
      <c r="DF81" s="174">
        <v>0</v>
      </c>
      <c r="DG81" s="167">
        <f>DE81-DF81</f>
        <v>0</v>
      </c>
      <c r="DH81" s="168">
        <f>(((DE81+1)/(DF81+1))-1)</f>
        <v>0</v>
      </c>
      <c r="DI81" s="169">
        <f>NORMSDIST(((DG81-DG$84)/DG$85))-0.5</f>
        <v>-0.10929851091967663</v>
      </c>
      <c r="DJ81" s="128">
        <v>0</v>
      </c>
      <c r="DK81" s="174">
        <v>0</v>
      </c>
      <c r="DL81" s="167">
        <f>DJ81-DK81</f>
        <v>0</v>
      </c>
      <c r="DM81" s="168">
        <f>(((DJ81+1)/(DK81+1))-1)</f>
        <v>0</v>
      </c>
      <c r="DN81" s="169">
        <f>NORMSDIST(((DL81-DL$84)/DL$85))-0.5</f>
        <v>-0.05465649203645501</v>
      </c>
      <c r="DO81" s="128">
        <v>0</v>
      </c>
      <c r="DP81" s="174">
        <v>0</v>
      </c>
      <c r="DQ81" s="167">
        <f>DO81-DP81</f>
        <v>0</v>
      </c>
      <c r="DR81" s="168">
        <f>(((DO81+1)/(DP81+1))-1)</f>
        <v>0</v>
      </c>
      <c r="DS81" s="169">
        <f>NORMSDIST(((DQ81-DQ$84)/DQ$85))-0.5</f>
        <v>0.00019819923204855705</v>
      </c>
      <c r="DT81" s="128">
        <v>0</v>
      </c>
      <c r="DU81" s="174">
        <v>0</v>
      </c>
      <c r="DV81" s="167">
        <f>DT81-DU81</f>
        <v>0</v>
      </c>
      <c r="DW81" s="168">
        <f>(((DT81+1)/(DU81+1))-1)</f>
        <v>0</v>
      </c>
      <c r="DX81" s="169">
        <f>NORMSDIST(((DV81-DV$84)/DV$85))-0.5</f>
        <v>-0.093772295626533</v>
      </c>
      <c r="DY81" s="170">
        <f>AVERAGE(DX81,DS81,DN81,DI81,DD81,CY81)</f>
        <v>-0.06289717421044175</v>
      </c>
      <c r="DZ81" s="128">
        <v>1000</v>
      </c>
      <c r="EA81" s="174">
        <v>2500</v>
      </c>
      <c r="EB81" s="167">
        <f>DZ81-EA81</f>
        <v>-1500</v>
      </c>
      <c r="EC81" s="168">
        <f>(((DZ81+1)/(EA81+1))-1)</f>
        <v>-0.5997600959616154</v>
      </c>
      <c r="ED81" s="169">
        <f>NORMSDIST(((EB81-EB$84)/EB$85))-0.5</f>
        <v>0.07470694196225292</v>
      </c>
      <c r="EE81" s="171">
        <v>0</v>
      </c>
      <c r="EF81" s="174">
        <v>0</v>
      </c>
      <c r="EG81" s="167">
        <f>EE81-EF81</f>
        <v>0</v>
      </c>
      <c r="EH81" s="168">
        <f>(((EE81+1)/(EF81+1))-1)</f>
        <v>0</v>
      </c>
      <c r="EI81" s="169">
        <f>NORMSDIST(((EG81-EG$84)/EG$85))-0.5</f>
        <v>-0.04421326061644004</v>
      </c>
      <c r="EJ81" s="170">
        <f>AVERAGE(EI81,ED81)</f>
        <v>0.015246840672906437</v>
      </c>
      <c r="EL81" s="112">
        <f>AVERAGE(EG81,EB81,DV81,DQ81,DL81,DG81,DB81,CW81,CQ81,CL81,CF81,CA81,BV81,BQ81,BL81,BF81,BA81,AV81,AQ81,AL81,AF81,AA81,V81,P81,K81,F81)</f>
        <v>-57.69230769230769</v>
      </c>
      <c r="EM81" s="175">
        <f>AVERAGE(EH81,EC81,DW81,DR81,DM81,DH81,DC81,CX81,CR81,CM81,CG81,CB81,BW81,BR81,BM81,BG81,BB81,AW81,AR81,AM81,AG81,AB81,W81,Q81,L81,G81)</f>
        <v>-0.02306769599852367</v>
      </c>
      <c r="EN81" s="176">
        <f>AVERAGE(EI81,ED81,DX81,DS81,DN81,DI81,DD81,CY81,CS81,CH81,CC81,BX81,BS81,BN81,BH81,BC81,AX81,AS81,AN81,AH81,AC81,X81,R81,M81,H81)</f>
        <v>-0.05224314563335625</v>
      </c>
      <c r="EO81" s="164" t="s">
        <v>91</v>
      </c>
      <c r="EP81" s="165"/>
    </row>
    <row r="82" spans="1:146" ht="12.75">
      <c r="A82">
        <v>18</v>
      </c>
      <c r="B82" s="164" t="s">
        <v>81</v>
      </c>
      <c r="C82" s="165"/>
      <c r="D82" s="178">
        <v>1</v>
      </c>
      <c r="E82" s="179">
        <v>1</v>
      </c>
      <c r="F82" s="180">
        <f>D82-E82</f>
        <v>0</v>
      </c>
      <c r="G82" s="168">
        <f>(((D82+1)/(E82+1))-1)</f>
        <v>0</v>
      </c>
      <c r="H82" s="181">
        <f>NORMSDIST(((F82-F$84)/F$85))-0.5</f>
        <v>-0.09316814211660407</v>
      </c>
      <c r="I82" s="178">
        <v>1</v>
      </c>
      <c r="J82" s="179">
        <v>2</v>
      </c>
      <c r="K82" s="180">
        <f>I82-J82</f>
        <v>-1</v>
      </c>
      <c r="L82" s="168">
        <f>(((I82+1)/(J82+1))-1)</f>
        <v>-0.33333333333333337</v>
      </c>
      <c r="M82" s="181">
        <f>NORMSDIST(((K82-K$84)/K$85))-0.5</f>
        <v>-0.2580800743032159</v>
      </c>
      <c r="N82" s="178">
        <v>0</v>
      </c>
      <c r="O82" s="179">
        <v>7</v>
      </c>
      <c r="P82" s="180">
        <f>N82-O82</f>
        <v>-7</v>
      </c>
      <c r="Q82" s="168">
        <f>(((N82+1)/(O82+1))-1)</f>
        <v>-0.875</v>
      </c>
      <c r="R82" s="181">
        <f>NORMSDIST(((P82-P$84)/P$85))-0.5</f>
        <v>-0.45793150867810334</v>
      </c>
      <c r="S82" s="170">
        <f>AVERAGE(R82,M82,H82)</f>
        <v>-0.2697265750326411</v>
      </c>
      <c r="T82" s="178">
        <v>0</v>
      </c>
      <c r="U82" s="179">
        <v>0</v>
      </c>
      <c r="V82" s="180">
        <f>T82-U82</f>
        <v>0</v>
      </c>
      <c r="W82" s="168">
        <f>(((T82+1)/(U82+1))-1)</f>
        <v>0</v>
      </c>
      <c r="X82" s="181">
        <f>NORMSDIST(((V82-V$84)/V$85))-0.5</f>
        <v>-0.02899321146102507</v>
      </c>
      <c r="Y82" s="178">
        <v>1</v>
      </c>
      <c r="Z82" s="179">
        <v>0</v>
      </c>
      <c r="AA82" s="180">
        <f>Y82-Z82</f>
        <v>1</v>
      </c>
      <c r="AB82" s="168">
        <f>(((Y82+1)/(Z82+1))-1)</f>
        <v>1</v>
      </c>
      <c r="AC82" s="181">
        <f>NORMSDIST(((AA82-AA$84)/AA$85))-0.5</f>
        <v>0.4982242675961469</v>
      </c>
      <c r="AD82" s="178">
        <v>19</v>
      </c>
      <c r="AE82" s="179">
        <v>0</v>
      </c>
      <c r="AF82" s="180">
        <f>AD82-AE82</f>
        <v>19</v>
      </c>
      <c r="AG82" s="168">
        <f>(((AD82+1)/(AE82+1))-1)</f>
        <v>19</v>
      </c>
      <c r="AH82" s="181">
        <f>NORMSDIST(((AF82-AF$84)/AF$85))-0.5</f>
        <v>0.4999999975139281</v>
      </c>
      <c r="AI82" s="170">
        <f>AVERAGE(AH82,AC82,X82)</f>
        <v>0.3230770178830166</v>
      </c>
      <c r="AJ82" s="178">
        <v>1</v>
      </c>
      <c r="AK82" s="179">
        <v>1</v>
      </c>
      <c r="AL82" s="180">
        <f>AJ82-AK82</f>
        <v>0</v>
      </c>
      <c r="AM82" s="168">
        <f>(((AJ82+1)/(AK82+1))-1)</f>
        <v>0</v>
      </c>
      <c r="AN82" s="181">
        <f>NORMSDIST(((AL82-AL$84)/AL$85))-0.5</f>
        <v>0</v>
      </c>
      <c r="AO82" s="178">
        <v>1</v>
      </c>
      <c r="AP82" s="179">
        <v>1</v>
      </c>
      <c r="AQ82" s="180">
        <f>AO82-AP82</f>
        <v>0</v>
      </c>
      <c r="AR82" s="168">
        <f>(((AO82+1)/(AP82+1))-1)</f>
        <v>0</v>
      </c>
      <c r="AS82" s="181">
        <f>NORMSDIST(((AQ82-AQ$84)/AQ$85))-0.5</f>
        <v>-0.16749722894898544</v>
      </c>
      <c r="AT82" s="178">
        <v>2</v>
      </c>
      <c r="AU82" s="179">
        <v>2</v>
      </c>
      <c r="AV82" s="180">
        <f>AT82-AU82</f>
        <v>0</v>
      </c>
      <c r="AW82" s="168">
        <f>(((AT82+1)/(AU82+1))-1)</f>
        <v>0</v>
      </c>
      <c r="AX82" s="181">
        <f>NORMSDIST(((AV82-AV$84)/AV$85))-0.5</f>
        <v>-0.0716076268096214</v>
      </c>
      <c r="AY82" s="178">
        <v>279</v>
      </c>
      <c r="AZ82" s="179">
        <v>105</v>
      </c>
      <c r="BA82" s="180">
        <f>AY82-AZ82</f>
        <v>174</v>
      </c>
      <c r="BB82" s="168">
        <f>(((AY82+1)/(AZ82+1))-1)</f>
        <v>1.641509433962264</v>
      </c>
      <c r="BC82" s="181">
        <f>NORMSDIST(((BA82-BA$84)/BA$85))-0.5</f>
        <v>0.4806849138900007</v>
      </c>
      <c r="BD82" s="178">
        <v>1</v>
      </c>
      <c r="BE82" s="179">
        <v>1</v>
      </c>
      <c r="BF82" s="180">
        <f>BD82-BE82</f>
        <v>0</v>
      </c>
      <c r="BG82" s="168">
        <f>(((BD82+1)/(BE82+1))-1)</f>
        <v>0</v>
      </c>
      <c r="BH82" s="181">
        <f>NORMSDIST(((BF82-BF$84)/BF$85))-0.5</f>
        <v>0.06529146962938037</v>
      </c>
      <c r="BI82" s="170">
        <f>AVERAGE(BH82,BC82,AX82,AS82,AN82)</f>
        <v>0.06137430555215484</v>
      </c>
      <c r="BJ82" s="178">
        <v>0</v>
      </c>
      <c r="BK82" s="179">
        <v>0</v>
      </c>
      <c r="BL82" s="180">
        <f>BJ82-BK82</f>
        <v>0</v>
      </c>
      <c r="BM82" s="168">
        <f>(((BJ82+1)/(BK82+1))-1)</f>
        <v>0</v>
      </c>
      <c r="BN82" s="181">
        <f>NORMSDIST(((BL82-BL$84)/BL$85))-0.5</f>
        <v>-0.045963722372012406</v>
      </c>
      <c r="BO82" s="178">
        <v>1</v>
      </c>
      <c r="BP82" s="179">
        <v>1</v>
      </c>
      <c r="BQ82" s="180">
        <f>BO82-BP82</f>
        <v>0</v>
      </c>
      <c r="BR82" s="168">
        <f>(((BO82+1)/(BP82+1))-1)</f>
        <v>0</v>
      </c>
      <c r="BS82" s="181">
        <f>NORMSDIST(((BQ82-BQ$84)/BQ$85))-0.5</f>
        <v>-0.06529146962938037</v>
      </c>
      <c r="BT82" s="178">
        <v>1</v>
      </c>
      <c r="BU82" s="179">
        <v>1</v>
      </c>
      <c r="BV82" s="180">
        <f>BT82-BU82</f>
        <v>0</v>
      </c>
      <c r="BW82" s="168">
        <f>(((BT82+1)/(BU82+1))-1)</f>
        <v>0</v>
      </c>
      <c r="BX82" s="181">
        <f>NORMSDIST(((BV82-BV$84)/BV$85))-0.5</f>
        <v>-0.08032352927732433</v>
      </c>
      <c r="BY82" s="178">
        <v>0</v>
      </c>
      <c r="BZ82" s="179">
        <v>0</v>
      </c>
      <c r="CA82" s="180">
        <f>BY82-BZ82</f>
        <v>0</v>
      </c>
      <c r="CB82" s="168">
        <f>(((BY82+1)/(BZ82+1))-1)</f>
        <v>0</v>
      </c>
      <c r="CC82" s="181">
        <f>NORMSDIST(((CA82-CA$84)/CA$85))-0.5</f>
        <v>-0.06529146962938037</v>
      </c>
      <c r="CD82" s="178">
        <v>1</v>
      </c>
      <c r="CE82" s="179">
        <v>1</v>
      </c>
      <c r="CF82" s="180">
        <f>CD82-CE82</f>
        <v>0</v>
      </c>
      <c r="CG82" s="168">
        <f>(((CD82+1)/(CE82+1))-1)</f>
        <v>0</v>
      </c>
      <c r="CH82" s="181">
        <f>NORMSDIST(((CF82-CF$84)/CF$85))-0.5</f>
        <v>-0.10463871990970536</v>
      </c>
      <c r="CI82" s="170">
        <f>AVERAGE(CH82,CC82,BX82,BS82,BN82)</f>
        <v>-0.07230178216356056</v>
      </c>
      <c r="CJ82" s="178">
        <v>1</v>
      </c>
      <c r="CK82" s="179">
        <v>1</v>
      </c>
      <c r="CL82" s="180">
        <f>CJ82-CK82</f>
        <v>0</v>
      </c>
      <c r="CM82" s="168">
        <f>(((CJ82+1)/(CK82+1))-1)</f>
        <v>0</v>
      </c>
      <c r="CN82" s="169" t="e">
        <f>NORMSDIST(((CL82-CL$84)/CL$85))-0.5</f>
        <v>#DIV/0!</v>
      </c>
      <c r="CO82" s="178">
        <v>1</v>
      </c>
      <c r="CP82" s="179">
        <v>1</v>
      </c>
      <c r="CQ82" s="180">
        <f>CO82-CP82</f>
        <v>0</v>
      </c>
      <c r="CR82" s="182">
        <f>(((CO82+0.01)/(CP82+0.01))-1)</f>
        <v>0</v>
      </c>
      <c r="CS82" s="169">
        <f>NORMSDIST(((CQ82-CQ$84)/CQ$85))-0.5</f>
        <v>-0.09034648986440424</v>
      </c>
      <c r="CT82" s="170">
        <f>AVERAGE(CS82)</f>
        <v>-0.09034648986440424</v>
      </c>
      <c r="CU82" s="178">
        <v>353836392</v>
      </c>
      <c r="CV82" s="179">
        <v>295000464</v>
      </c>
      <c r="CW82" s="180">
        <f>CU82-CV82</f>
        <v>58835928</v>
      </c>
      <c r="CX82" s="168">
        <f>(((CU82+1)/(CV82+1))-1)</f>
        <v>0.19944350935175637</v>
      </c>
      <c r="CY82" s="169">
        <f>NORMSDIST(((CW82-CW$84)/CW$85))-0.5</f>
        <v>0.1387404187123834</v>
      </c>
      <c r="CZ82" s="178">
        <v>117</v>
      </c>
      <c r="DA82" s="179">
        <v>107</v>
      </c>
      <c r="DB82" s="180">
        <f>CZ82-DA82</f>
        <v>10</v>
      </c>
      <c r="DC82" s="168">
        <f>(((CZ82+1)/(DA82+1))-1)</f>
        <v>0.09259259259259256</v>
      </c>
      <c r="DD82" s="169">
        <f>NORMSDIST(((DB82-DB$84)/DB$85))-0.5</f>
        <v>-0.019877668598857035</v>
      </c>
      <c r="DE82" s="178">
        <v>16305</v>
      </c>
      <c r="DF82" s="179">
        <v>7711</v>
      </c>
      <c r="DG82" s="180">
        <f>DE82-DF82</f>
        <v>8594</v>
      </c>
      <c r="DH82" s="168">
        <f>(((DE82+1)/(DF82+1))-1)</f>
        <v>1.1143672199170123</v>
      </c>
      <c r="DI82" s="181">
        <f>NORMSDIST(((DG82-DG$84)/DG$85))-0.5</f>
        <v>0.49997544088504464</v>
      </c>
      <c r="DJ82" s="178">
        <v>13989</v>
      </c>
      <c r="DK82" s="179">
        <v>1052</v>
      </c>
      <c r="DL82" s="180">
        <f>DJ82-DK82</f>
        <v>12937</v>
      </c>
      <c r="DM82" s="168">
        <f>(((DJ82+1)/(DK82+1))-1)</f>
        <v>12.28584995251662</v>
      </c>
      <c r="DN82" s="181">
        <f>NORMSDIST(((DL82-DL$84)/DL$85))-0.5</f>
        <v>-0.00026454808712983446</v>
      </c>
      <c r="DO82" s="178">
        <v>0.6607</v>
      </c>
      <c r="DP82" s="179">
        <v>0.7916000000000001</v>
      </c>
      <c r="DQ82" s="180">
        <f>DO82-DP82</f>
        <v>-0.13090000000000013</v>
      </c>
      <c r="DR82" s="168">
        <f>(((DO82+1)/(DP82+1))-1)</f>
        <v>-0.0730631837463721</v>
      </c>
      <c r="DS82" s="181">
        <f>NORMSDIST(((DQ82-DQ$84)/DQ$85))-0.5</f>
        <v>-0.15712330799668206</v>
      </c>
      <c r="DT82" s="178">
        <v>0.33930000000000005</v>
      </c>
      <c r="DU82" s="179">
        <v>0.20839999999999992</v>
      </c>
      <c r="DV82" s="180">
        <f>DT82-DU82</f>
        <v>0.13090000000000013</v>
      </c>
      <c r="DW82" s="168">
        <f>(((DT82+1)/(DU82+1))-1)</f>
        <v>0.10832505792783875</v>
      </c>
      <c r="DX82" s="181">
        <f>NORMSDIST(((DV82-DV$84)/DV$85))-0.5</f>
        <v>0.13721874490772934</v>
      </c>
      <c r="DY82" s="170">
        <f>AVERAGE(DX82,DS82,DN82,DI82,DD82,CY82)</f>
        <v>0.09977817997041474</v>
      </c>
      <c r="DZ82" s="178">
        <v>30892</v>
      </c>
      <c r="EA82" s="179">
        <v>34291</v>
      </c>
      <c r="EB82" s="180">
        <f>DZ82-EA82</f>
        <v>-3399</v>
      </c>
      <c r="EC82" s="168">
        <f>(((DZ82+1)/(EA82+1))-1)</f>
        <v>-0.09911932812317736</v>
      </c>
      <c r="ED82" s="181">
        <f>NORMSDIST(((EB82-EB$84)/EB$85))-0.5</f>
        <v>-0.021694268860943444</v>
      </c>
      <c r="EE82" s="183">
        <v>0</v>
      </c>
      <c r="EF82" s="179">
        <v>0</v>
      </c>
      <c r="EG82" s="180">
        <f>EE82-EF82</f>
        <v>0</v>
      </c>
      <c r="EH82" s="168">
        <f>(((EE82+1)/(EF82+1))-1)</f>
        <v>0</v>
      </c>
      <c r="EI82" s="181">
        <f>NORMSDIST(((EG82-EG$84)/EG$85))-0.5</f>
        <v>-0.04421326061644004</v>
      </c>
      <c r="EJ82" s="170">
        <f>AVERAGE(EI82,ED82)</f>
        <v>-0.03295376473869174</v>
      </c>
      <c r="EL82" s="112">
        <f>AVERAGE(EG82,EB82,DV82,DQ82,DL82,DG82,DB82,CW82,CQ82,CL82,CF82,CA82,BV82,BQ82,BL82,BF82,BA82,AV82,AQ82,AL82,AF82,AA82,V82,P82,K82,F82)</f>
        <v>2263625.230769231</v>
      </c>
      <c r="EM82" s="184">
        <f>AVERAGE(EH82,EC82,DW82,DR82,DM82,DH82,DC82,CX82,CR82,CM82,CG82,CB82,BW82,BR82,BM82,BG82,BB82,AW82,AR82,AM82,AG82,AB82,W82,Q82,L82,G82)</f>
        <v>1.3100604585025075</v>
      </c>
      <c r="EN82" s="185">
        <f>AVERAGE(EI82,ED82,DX82,DS82,DN82,DI82,DD82,CY82,CS82,CH82,CC82,BX82,BS82,BN82,BH82,BC82,AX82,AS82,AN82,AH82,AC82,X82,R82,M82,H82)</f>
        <v>0.021913160238991945</v>
      </c>
      <c r="EO82" s="164" t="s">
        <v>81</v>
      </c>
      <c r="EP82" s="165"/>
    </row>
    <row r="83" spans="3:173" ht="12.75">
      <c r="C83" s="147"/>
      <c r="D83" s="171"/>
      <c r="E83" s="128"/>
      <c r="F83" s="83"/>
      <c r="G83" s="186"/>
      <c r="H83" s="187"/>
      <c r="I83" s="171"/>
      <c r="J83" s="128"/>
      <c r="K83" s="83"/>
      <c r="L83" s="186"/>
      <c r="M83" s="187"/>
      <c r="N83" s="171"/>
      <c r="O83" s="128"/>
      <c r="P83" s="83"/>
      <c r="Q83" s="186"/>
      <c r="R83" s="187"/>
      <c r="S83" s="112"/>
      <c r="T83" s="171"/>
      <c r="U83" s="128"/>
      <c r="V83" s="83"/>
      <c r="W83" s="186"/>
      <c r="X83" s="187"/>
      <c r="Y83" s="171"/>
      <c r="Z83" s="128"/>
      <c r="AA83" s="83"/>
      <c r="AB83" s="186"/>
      <c r="AC83" s="187"/>
      <c r="AD83" s="171"/>
      <c r="AE83" s="128"/>
      <c r="AF83" s="83"/>
      <c r="AG83" s="186"/>
      <c r="AH83" s="187"/>
      <c r="AI83" s="112"/>
      <c r="AJ83" s="171"/>
      <c r="AK83" s="128"/>
      <c r="AL83" s="83"/>
      <c r="AM83" s="186"/>
      <c r="AN83" s="187"/>
      <c r="AO83" s="171"/>
      <c r="AP83" s="128"/>
      <c r="AQ83" s="83"/>
      <c r="AR83" s="186"/>
      <c r="AS83" s="187"/>
      <c r="AT83" s="171"/>
      <c r="AU83" s="128"/>
      <c r="AV83" s="83"/>
      <c r="AW83" s="186"/>
      <c r="AX83" s="187"/>
      <c r="AY83" s="171"/>
      <c r="AZ83" s="128"/>
      <c r="BA83" s="83"/>
      <c r="BB83" s="186"/>
      <c r="BC83" s="187"/>
      <c r="BD83" s="171"/>
      <c r="BE83" s="128"/>
      <c r="BF83" s="83"/>
      <c r="BG83" s="186"/>
      <c r="BH83" s="187"/>
      <c r="BI83" s="112"/>
      <c r="BJ83" s="171"/>
      <c r="BK83" s="128"/>
      <c r="BL83" s="83"/>
      <c r="BM83" s="186"/>
      <c r="BN83" s="187"/>
      <c r="BO83" s="171"/>
      <c r="BP83" s="128"/>
      <c r="BQ83" s="83"/>
      <c r="BR83" s="186"/>
      <c r="BS83" s="187"/>
      <c r="BT83" s="171"/>
      <c r="BU83" s="128"/>
      <c r="BV83" s="83"/>
      <c r="BW83" s="186"/>
      <c r="BX83" s="187"/>
      <c r="BY83" s="171"/>
      <c r="BZ83" s="128"/>
      <c r="CA83" s="83"/>
      <c r="CB83" s="186"/>
      <c r="CC83" s="187"/>
      <c r="CD83" s="171"/>
      <c r="CE83" s="128"/>
      <c r="CF83" s="83"/>
      <c r="CG83" s="186"/>
      <c r="CH83" s="187"/>
      <c r="CI83" s="112"/>
      <c r="CJ83" s="171"/>
      <c r="CK83" s="128"/>
      <c r="CL83" s="83"/>
      <c r="CM83" s="186"/>
      <c r="CN83" s="187"/>
      <c r="CO83" s="171"/>
      <c r="CP83" s="128"/>
      <c r="CQ83" s="83"/>
      <c r="CR83" s="186"/>
      <c r="CS83" s="187"/>
      <c r="CT83" s="112"/>
      <c r="CU83" s="171"/>
      <c r="CV83" s="128"/>
      <c r="CW83" s="83"/>
      <c r="CX83" s="186"/>
      <c r="CY83" s="187"/>
      <c r="CZ83" s="171"/>
      <c r="DA83" s="128"/>
      <c r="DB83" s="83"/>
      <c r="DC83" s="186"/>
      <c r="DD83" s="187"/>
      <c r="DE83" s="171"/>
      <c r="DF83" s="128"/>
      <c r="DG83" s="83"/>
      <c r="DH83" s="186"/>
      <c r="DI83" s="187"/>
      <c r="DJ83" s="171"/>
      <c r="DK83" s="128"/>
      <c r="DL83" s="83"/>
      <c r="DM83" s="186"/>
      <c r="DN83" s="187"/>
      <c r="DO83" s="171"/>
      <c r="DP83" s="128"/>
      <c r="DQ83" s="83"/>
      <c r="DR83" s="186"/>
      <c r="DS83" s="187"/>
      <c r="DT83" s="171"/>
      <c r="DU83" s="128"/>
      <c r="DV83" s="83"/>
      <c r="DW83" s="186"/>
      <c r="DX83" s="187"/>
      <c r="DY83" s="112"/>
      <c r="DZ83" s="171"/>
      <c r="EA83" s="128"/>
      <c r="EB83" s="83"/>
      <c r="EC83" s="186"/>
      <c r="ED83" s="187"/>
      <c r="EE83" s="171"/>
      <c r="EF83" s="128"/>
      <c r="EG83" s="83"/>
      <c r="EH83" s="186"/>
      <c r="EI83" s="187"/>
      <c r="EJ83" s="112"/>
      <c r="FQ83"/>
    </row>
    <row r="84" spans="2:173" ht="12.75">
      <c r="B84" s="188" t="s">
        <v>217</v>
      </c>
      <c r="C84" s="188"/>
      <c r="D84" s="171"/>
      <c r="E84" s="128"/>
      <c r="F84" s="189">
        <f>AVERAGE(F7:F82)</f>
        <v>0.05263157894736842</v>
      </c>
      <c r="G84" s="190"/>
      <c r="H84" s="191"/>
      <c r="I84" s="171"/>
      <c r="J84" s="128"/>
      <c r="K84" s="189">
        <f>AVERAGE(K7:K82)</f>
        <v>0.3157894736842105</v>
      </c>
      <c r="L84" s="190"/>
      <c r="M84" s="191"/>
      <c r="N84" s="171"/>
      <c r="O84" s="128"/>
      <c r="P84" s="189">
        <f>AVERAGE(P7:P82)</f>
        <v>-1.513157894736842</v>
      </c>
      <c r="Q84" s="190"/>
      <c r="R84" s="191"/>
      <c r="S84" s="192"/>
      <c r="T84" s="171"/>
      <c r="U84" s="128"/>
      <c r="V84" s="189">
        <f>AVERAGE(V7:V82)</f>
        <v>0.02631578947368421</v>
      </c>
      <c r="W84" s="190"/>
      <c r="X84" s="191"/>
      <c r="Y84" s="171"/>
      <c r="Z84" s="128"/>
      <c r="AA84" s="189">
        <f>AVERAGE(AA7:AA82)</f>
        <v>0.10526315789473684</v>
      </c>
      <c r="AB84" s="190"/>
      <c r="AC84" s="191"/>
      <c r="AD84" s="171"/>
      <c r="AE84" s="128"/>
      <c r="AF84" s="189">
        <f>AVERAGE(AF7:AF82)</f>
        <v>1.0526315789473684</v>
      </c>
      <c r="AG84" s="190"/>
      <c r="AH84" s="191"/>
      <c r="AI84" s="192"/>
      <c r="AJ84" s="171"/>
      <c r="AK84" s="128"/>
      <c r="AL84" s="189">
        <f>AVERAGE(AL7:AL82)</f>
        <v>0</v>
      </c>
      <c r="AM84" s="190"/>
      <c r="AN84" s="191"/>
      <c r="AO84" s="171"/>
      <c r="AP84" s="128"/>
      <c r="AQ84" s="189">
        <f>AVERAGE(AQ7:AQ82)</f>
        <v>0.15789473684210525</v>
      </c>
      <c r="AR84" s="190"/>
      <c r="AS84" s="191"/>
      <c r="AT84" s="171"/>
      <c r="AU84" s="128"/>
      <c r="AV84" s="189">
        <f>AVERAGE(AV7:AV82)</f>
        <v>0.34210526315789475</v>
      </c>
      <c r="AW84" s="190"/>
      <c r="AX84" s="191"/>
      <c r="AY84" s="171"/>
      <c r="AZ84" s="128"/>
      <c r="BA84" s="189">
        <f>AVERAGE(BA7:BA82)</f>
        <v>11.710526315789474</v>
      </c>
      <c r="BB84" s="190"/>
      <c r="BC84" s="191"/>
      <c r="BD84" s="171"/>
      <c r="BE84" s="128"/>
      <c r="BF84" s="189">
        <f>AVERAGE(BF7:BF82)</f>
        <v>-0.02631578947368421</v>
      </c>
      <c r="BG84" s="190"/>
      <c r="BH84" s="191"/>
      <c r="BI84" s="192"/>
      <c r="BJ84" s="171"/>
      <c r="BK84" s="128"/>
      <c r="BL84" s="189">
        <f>AVERAGE(BL7:BL82)</f>
        <v>0.013157894736842105</v>
      </c>
      <c r="BM84" s="190"/>
      <c r="BN84" s="191"/>
      <c r="BO84" s="171"/>
      <c r="BP84" s="128"/>
      <c r="BQ84" s="189">
        <f>AVERAGE(BQ7:BQ82)</f>
        <v>0.02631578947368421</v>
      </c>
      <c r="BR84" s="190"/>
      <c r="BS84" s="191"/>
      <c r="BT84" s="171"/>
      <c r="BU84" s="128"/>
      <c r="BV84" s="189">
        <f>AVERAGE(BV7:BV82)</f>
        <v>0.039473684210526314</v>
      </c>
      <c r="BW84" s="190"/>
      <c r="BX84" s="191"/>
      <c r="BY84" s="171"/>
      <c r="BZ84" s="128"/>
      <c r="CA84" s="189">
        <f>AVERAGE(CA7:CA82)</f>
        <v>0.02631578947368421</v>
      </c>
      <c r="CB84" s="190"/>
      <c r="CC84" s="191"/>
      <c r="CD84" s="171"/>
      <c r="CE84" s="128"/>
      <c r="CF84" s="189">
        <f>AVERAGE(CF7:CF82)</f>
        <v>0.06578947368421052</v>
      </c>
      <c r="CG84" s="190"/>
      <c r="CH84" s="191"/>
      <c r="CI84" s="192"/>
      <c r="CJ84" s="171"/>
      <c r="CK84" s="128"/>
      <c r="CL84" s="189">
        <f>AVERAGE(CL7:CL82)</f>
        <v>0</v>
      </c>
      <c r="CM84" s="190"/>
      <c r="CN84" s="191"/>
      <c r="CO84" s="171"/>
      <c r="CP84" s="128"/>
      <c r="CQ84" s="189">
        <f>AVERAGE(CQ7:CQ82)</f>
        <v>0.09210526315789473</v>
      </c>
      <c r="CR84" s="190"/>
      <c r="CS84" s="191"/>
      <c r="CT84" s="192"/>
      <c r="CU84" s="171"/>
      <c r="CV84" s="128"/>
      <c r="CW84" s="189">
        <f>AVERAGE(CW7:CW82)</f>
        <v>18906715.736842107</v>
      </c>
      <c r="CX84" s="190"/>
      <c r="CY84" s="191"/>
      <c r="CZ84" s="171"/>
      <c r="DA84" s="128"/>
      <c r="DB84" s="189">
        <f>AVERAGE(DB7:DB82)</f>
        <v>15.960526315789474</v>
      </c>
      <c r="DC84" s="190"/>
      <c r="DD84" s="191"/>
      <c r="DE84" s="171"/>
      <c r="DF84" s="128"/>
      <c r="DG84" s="189">
        <f>AVERAGE(DG7:DG82)</f>
        <v>549.828947368421</v>
      </c>
      <c r="DH84" s="190"/>
      <c r="DI84" s="191"/>
      <c r="DJ84" s="171"/>
      <c r="DK84" s="128"/>
      <c r="DL84" s="189">
        <f>AVERAGE(DL7:DL82)</f>
        <v>12999.723684210527</v>
      </c>
      <c r="DM84" s="190"/>
      <c r="DN84" s="191"/>
      <c r="DO84" s="171"/>
      <c r="DP84" s="128"/>
      <c r="DQ84" s="189">
        <f>AVERAGE(DQ7:DQ82)</f>
        <v>-0.00016052631578947793</v>
      </c>
      <c r="DR84" s="190"/>
      <c r="DS84" s="191"/>
      <c r="DT84" s="171"/>
      <c r="DU84" s="128"/>
      <c r="DV84" s="189">
        <f>AVERAGE(DV7:DV82)</f>
        <v>0.0527921052631579</v>
      </c>
      <c r="DW84" s="190"/>
      <c r="DX84" s="191"/>
      <c r="DY84" s="192"/>
      <c r="DZ84" s="171"/>
      <c r="EA84" s="128"/>
      <c r="EB84" s="189">
        <f>AVERAGE(EB7:EB82)</f>
        <v>-2973.434210526316</v>
      </c>
      <c r="EC84" s="190"/>
      <c r="ED84" s="191"/>
      <c r="EE84" s="171"/>
      <c r="EF84" s="128"/>
      <c r="EG84" s="189">
        <f>AVERAGE(EG7:EG82)</f>
        <v>24.894736842105264</v>
      </c>
      <c r="EH84" s="190"/>
      <c r="EI84" s="191"/>
      <c r="EJ84" s="192"/>
      <c r="EM84" s="192"/>
      <c r="EN84" s="84"/>
      <c r="EO84" s="84"/>
      <c r="FN84"/>
      <c r="FO84"/>
      <c r="FP84"/>
      <c r="FQ84"/>
    </row>
    <row r="85" spans="2:173" ht="12.75">
      <c r="B85" s="188" t="s">
        <v>218</v>
      </c>
      <c r="C85" s="188"/>
      <c r="D85" s="193"/>
      <c r="E85" s="194"/>
      <c r="F85" s="195">
        <f>STDEV(F84,F7:F82)</f>
        <v>0.22329687826943606</v>
      </c>
      <c r="G85" s="196"/>
      <c r="H85" s="197"/>
      <c r="I85" s="193"/>
      <c r="J85" s="194"/>
      <c r="K85" s="195">
        <f>STDEV(K84,K7:K82)</f>
        <v>1.8793232706691712</v>
      </c>
      <c r="L85" s="196"/>
      <c r="M85" s="197"/>
      <c r="N85" s="193"/>
      <c r="O85" s="194"/>
      <c r="P85" s="195">
        <f>STDEV(P84,P7:P82)</f>
        <v>3.176780151814725</v>
      </c>
      <c r="Q85" s="196"/>
      <c r="R85" s="197"/>
      <c r="S85" s="198"/>
      <c r="T85" s="193"/>
      <c r="U85" s="194"/>
      <c r="V85" s="195">
        <f>STDEV(V84,V7:V82)</f>
        <v>0.36178229170704</v>
      </c>
      <c r="W85" s="196"/>
      <c r="X85" s="197"/>
      <c r="Y85" s="193"/>
      <c r="Z85" s="194"/>
      <c r="AA85" s="195">
        <f>STDEV(AA84,AA7:AA82)</f>
        <v>0.30689220499185793</v>
      </c>
      <c r="AB85" s="196"/>
      <c r="AC85" s="197"/>
      <c r="AD85" s="193"/>
      <c r="AE85" s="194"/>
      <c r="AF85" s="195">
        <f>STDEV(AF84,AF7:AF82)</f>
        <v>3.068922049918579</v>
      </c>
      <c r="AG85" s="196"/>
      <c r="AH85" s="197"/>
      <c r="AI85" s="198"/>
      <c r="AJ85" s="193"/>
      <c r="AK85" s="194"/>
      <c r="AL85" s="195">
        <f>STDEV(AL84,AL7:AL82)</f>
        <v>0.2809757434745082</v>
      </c>
      <c r="AM85" s="196"/>
      <c r="AN85" s="197"/>
      <c r="AO85" s="193"/>
      <c r="AP85" s="194"/>
      <c r="AQ85" s="195">
        <f>STDEV(AQ84,AQ7:AQ82)</f>
        <v>0.36464227527765836</v>
      </c>
      <c r="AR85" s="196"/>
      <c r="AS85" s="197"/>
      <c r="AT85" s="193"/>
      <c r="AU85" s="194"/>
      <c r="AV85" s="195">
        <f>STDEV(AV84,AV7:AV82)</f>
        <v>1.8956503645738951</v>
      </c>
      <c r="AW85" s="196"/>
      <c r="AX85" s="197"/>
      <c r="AY85" s="193"/>
      <c r="AZ85" s="194"/>
      <c r="BA85" s="195">
        <f>STDEV(BA84,BA7:BA82)</f>
        <v>78.47255903037458</v>
      </c>
      <c r="BB85" s="196"/>
      <c r="BC85" s="197"/>
      <c r="BD85" s="193"/>
      <c r="BE85" s="194"/>
      <c r="BF85" s="195">
        <f>STDEV(BF84,BF7:BF82)</f>
        <v>0.16007269816574263</v>
      </c>
      <c r="BG85" s="196"/>
      <c r="BH85" s="197"/>
      <c r="BI85" s="198"/>
      <c r="BJ85" s="193"/>
      <c r="BK85" s="194"/>
      <c r="BL85" s="195">
        <f>STDEV(BL84,BL7:BL82)</f>
        <v>0.11395071102426824</v>
      </c>
      <c r="BM85" s="196"/>
      <c r="BN85" s="197"/>
      <c r="BO85" s="193"/>
      <c r="BP85" s="194"/>
      <c r="BQ85" s="195">
        <f>STDEV(BQ84,BQ7:BQ82)</f>
        <v>0.16007269816574263</v>
      </c>
      <c r="BR85" s="196"/>
      <c r="BS85" s="197"/>
      <c r="BT85" s="193"/>
      <c r="BU85" s="194"/>
      <c r="BV85" s="195">
        <f>STDEV(BV84,BV7:BV82)</f>
        <v>0.19471906035458872</v>
      </c>
      <c r="BW85" s="196"/>
      <c r="BX85" s="197"/>
      <c r="BY85" s="193"/>
      <c r="BZ85" s="194"/>
      <c r="CA85" s="195">
        <f>STDEV(CA84,CA7:CA82)</f>
        <v>0.16007269816574263</v>
      </c>
      <c r="CB85" s="196"/>
      <c r="CC85" s="197"/>
      <c r="CD85" s="193"/>
      <c r="CE85" s="194"/>
      <c r="CF85" s="195">
        <f>STDEV(CF84,CF7:CF82)</f>
        <v>0.2479137326502207</v>
      </c>
      <c r="CG85" s="196"/>
      <c r="CH85" s="197"/>
      <c r="CI85" s="198"/>
      <c r="CJ85" s="193"/>
      <c r="CK85" s="194"/>
      <c r="CL85" s="195">
        <f>STDEV(CL84,CL7:CL82)</f>
        <v>0</v>
      </c>
      <c r="CM85" s="196"/>
      <c r="CN85" s="197"/>
      <c r="CO85" s="193"/>
      <c r="CP85" s="194"/>
      <c r="CQ85" s="195">
        <f>STDEV(CQ84,CQ7:CQ82)</f>
        <v>0.40319877489590955</v>
      </c>
      <c r="CR85" s="196"/>
      <c r="CS85" s="197"/>
      <c r="CT85" s="198"/>
      <c r="CU85" s="193"/>
      <c r="CV85" s="194"/>
      <c r="CW85" s="195">
        <f>STDEV(CW84,CW7:CW82)</f>
        <v>112446875.8447225</v>
      </c>
      <c r="CX85" s="196"/>
      <c r="CY85" s="197"/>
      <c r="CZ85" s="193"/>
      <c r="DA85" s="194"/>
      <c r="DB85" s="195">
        <f>STDEV(DB84,DB7:DB82)</f>
        <v>119.57748432551058</v>
      </c>
      <c r="DC85" s="196"/>
      <c r="DD85" s="197"/>
      <c r="DE85" s="193"/>
      <c r="DF85" s="194"/>
      <c r="DG85" s="195">
        <f>STDEV(DG84,DG7:DG82)</f>
        <v>1981.4285608604791</v>
      </c>
      <c r="DH85" s="196"/>
      <c r="DI85" s="197"/>
      <c r="DJ85" s="193"/>
      <c r="DK85" s="194"/>
      <c r="DL85" s="195">
        <f>STDEV(DL84,DL7:DL82)</f>
        <v>94588.20153149716</v>
      </c>
      <c r="DM85" s="196"/>
      <c r="DN85" s="197"/>
      <c r="DO85" s="193"/>
      <c r="DP85" s="194"/>
      <c r="DQ85" s="195">
        <f>STDEV(DQ84,DQ7:DQ82)</f>
        <v>0.32311291617594456</v>
      </c>
      <c r="DR85" s="196"/>
      <c r="DS85" s="197"/>
      <c r="DT85" s="193"/>
      <c r="DU85" s="194"/>
      <c r="DV85" s="195">
        <f>STDEV(DV84,DV7:DV82)</f>
        <v>0.22250778150979345</v>
      </c>
      <c r="DW85" s="196"/>
      <c r="DX85" s="197"/>
      <c r="DY85" s="198"/>
      <c r="DZ85" s="193"/>
      <c r="EA85" s="194"/>
      <c r="EB85" s="195">
        <f>STDEV(EB84,EB7:EB82)</f>
        <v>7821.995166020668</v>
      </c>
      <c r="EC85" s="196"/>
      <c r="ED85" s="197"/>
      <c r="EE85" s="193"/>
      <c r="EF85" s="194"/>
      <c r="EG85" s="195">
        <f>STDEV(EG84,EG7:EG82)</f>
        <v>224.16773436468037</v>
      </c>
      <c r="EH85" s="196"/>
      <c r="EI85" s="197"/>
      <c r="EJ85" s="198"/>
      <c r="EL85" s="192"/>
      <c r="FQ85"/>
    </row>
    <row r="86" spans="2:140" ht="12.75">
      <c r="B86" s="112"/>
      <c r="C86" s="112"/>
      <c r="D86" s="112"/>
      <c r="E86" s="112"/>
      <c r="F86" s="112"/>
      <c r="G86" s="112"/>
      <c r="H86" s="112"/>
      <c r="I86" s="112"/>
      <c r="J86" s="112"/>
      <c r="K86" s="112"/>
      <c r="L86" s="112"/>
      <c r="M86" s="112"/>
      <c r="N86" s="112"/>
      <c r="O86" s="199"/>
      <c r="P86" s="199"/>
      <c r="Q86" s="199"/>
      <c r="R86" s="112"/>
      <c r="S86" s="112"/>
      <c r="T86" s="112"/>
      <c r="U86" s="199"/>
      <c r="V86" s="199"/>
      <c r="W86" s="199"/>
      <c r="X86" s="112"/>
      <c r="Y86" s="112"/>
      <c r="Z86" s="199"/>
      <c r="AA86" s="199"/>
      <c r="AB86" s="199"/>
      <c r="AC86" s="112"/>
      <c r="AD86" s="112"/>
      <c r="AE86" s="199"/>
      <c r="AF86" s="199"/>
      <c r="AG86" s="199"/>
      <c r="AH86" s="112"/>
      <c r="AI86" s="112"/>
      <c r="AJ86" s="112"/>
      <c r="AK86" s="199"/>
      <c r="AL86" s="199"/>
      <c r="AM86" s="199"/>
      <c r="AN86" s="112"/>
      <c r="AO86" s="112"/>
      <c r="AP86" s="199"/>
      <c r="AQ86" s="199"/>
      <c r="AR86" s="199"/>
      <c r="AS86" s="112"/>
      <c r="AT86" s="112"/>
      <c r="AU86" s="199"/>
      <c r="AV86" s="199"/>
      <c r="AW86" s="199"/>
      <c r="AX86" s="112"/>
      <c r="AY86" s="112"/>
      <c r="AZ86" s="199"/>
      <c r="BA86" s="199"/>
      <c r="BB86" s="199"/>
      <c r="BC86" s="112"/>
      <c r="BD86" s="112"/>
      <c r="BE86" s="199"/>
      <c r="BF86" s="199"/>
      <c r="BG86" s="199"/>
      <c r="BH86" s="112"/>
      <c r="BI86" s="112"/>
      <c r="BJ86" s="112"/>
      <c r="BK86" s="199"/>
      <c r="BL86" s="199"/>
      <c r="BM86" s="199"/>
      <c r="BN86" s="112"/>
      <c r="BO86" s="112"/>
      <c r="BP86" s="199"/>
      <c r="BQ86" s="199"/>
      <c r="BR86" s="199"/>
      <c r="BS86" s="112"/>
      <c r="BT86" s="112"/>
      <c r="BU86" s="199"/>
      <c r="BV86" s="199"/>
      <c r="BW86" s="199"/>
      <c r="BX86" s="112"/>
      <c r="BY86" s="112"/>
      <c r="BZ86" s="199"/>
      <c r="CA86" s="199"/>
      <c r="CB86" s="199"/>
      <c r="CC86" s="112"/>
      <c r="CD86" s="112"/>
      <c r="CE86" s="199"/>
      <c r="CF86" s="199"/>
      <c r="CG86" s="199"/>
      <c r="CH86" s="112"/>
      <c r="CI86" s="112"/>
      <c r="CJ86" s="112"/>
      <c r="CK86" s="199"/>
      <c r="CL86" s="199"/>
      <c r="CM86" s="199"/>
      <c r="CN86" s="112"/>
      <c r="CO86" s="112"/>
      <c r="CP86" s="199"/>
      <c r="CQ86" s="199"/>
      <c r="CR86" s="199"/>
      <c r="CS86" s="112"/>
      <c r="CT86" s="112"/>
      <c r="CU86" s="112"/>
      <c r="CV86" s="199"/>
      <c r="CW86" s="199"/>
      <c r="CX86" s="199"/>
      <c r="CY86" s="112"/>
      <c r="CZ86" s="112"/>
      <c r="DA86" s="199"/>
      <c r="DB86" s="199"/>
      <c r="DC86" s="199"/>
      <c r="DD86" s="112"/>
      <c r="DE86" s="112"/>
      <c r="DF86" s="199"/>
      <c r="DG86" s="199"/>
      <c r="DH86" s="199"/>
      <c r="DI86" s="112"/>
      <c r="DJ86" s="112"/>
      <c r="DK86" s="199"/>
      <c r="DL86" s="199"/>
      <c r="DM86" s="199"/>
      <c r="DN86" s="112"/>
      <c r="DO86" s="112"/>
      <c r="DP86" s="199"/>
      <c r="DQ86" s="199"/>
      <c r="DR86" s="199"/>
      <c r="DS86" s="112"/>
      <c r="DT86" s="112"/>
      <c r="DU86" s="199"/>
      <c r="DV86" s="199"/>
      <c r="DW86" s="199"/>
      <c r="DX86" s="112"/>
      <c r="DY86" s="112"/>
      <c r="DZ86" s="112"/>
      <c r="EA86" s="199"/>
      <c r="EB86" s="199"/>
      <c r="EC86" s="199"/>
      <c r="ED86" s="112"/>
      <c r="EE86" s="112"/>
      <c r="EF86" s="199"/>
      <c r="EG86" s="199"/>
      <c r="EH86" s="199"/>
      <c r="EI86" s="112"/>
      <c r="EJ86" s="112"/>
    </row>
    <row r="87" spans="2:140" ht="12.75">
      <c r="B87" s="112"/>
      <c r="C87" s="112"/>
      <c r="D87" s="112"/>
      <c r="E87" s="112"/>
      <c r="F87" s="112"/>
      <c r="G87" s="112"/>
      <c r="H87" s="112"/>
      <c r="I87" s="112"/>
      <c r="J87" s="112"/>
      <c r="K87" s="112"/>
      <c r="L87" s="112"/>
      <c r="M87" s="112"/>
      <c r="N87" s="112"/>
      <c r="O87" s="199"/>
      <c r="P87" s="199"/>
      <c r="Q87" s="199"/>
      <c r="R87" s="112"/>
      <c r="S87" s="112"/>
      <c r="T87" s="112"/>
      <c r="U87" s="199"/>
      <c r="V87" s="199"/>
      <c r="W87" s="199"/>
      <c r="X87" s="112"/>
      <c r="Y87" s="112"/>
      <c r="Z87" s="199"/>
      <c r="AA87" s="199"/>
      <c r="AB87" s="199"/>
      <c r="AC87" s="112"/>
      <c r="AD87" s="112"/>
      <c r="AE87" s="199"/>
      <c r="AF87" s="199"/>
      <c r="AG87" s="199"/>
      <c r="AH87" s="112"/>
      <c r="AI87" s="112"/>
      <c r="AJ87" s="112"/>
      <c r="AK87" s="199"/>
      <c r="AL87" s="199"/>
      <c r="AM87" s="199"/>
      <c r="AN87" s="112"/>
      <c r="AO87" s="112"/>
      <c r="AP87" s="199"/>
      <c r="AQ87" s="199"/>
      <c r="AR87" s="199"/>
      <c r="AS87" s="112"/>
      <c r="AT87" s="112"/>
      <c r="AU87" s="199"/>
      <c r="AV87" s="199"/>
      <c r="AW87" s="199"/>
      <c r="AX87" s="112"/>
      <c r="AY87" s="112"/>
      <c r="AZ87" s="199"/>
      <c r="BA87" s="199"/>
      <c r="BB87" s="199"/>
      <c r="BC87" s="112"/>
      <c r="BD87" s="112"/>
      <c r="BE87" s="199"/>
      <c r="BF87" s="199"/>
      <c r="BG87" s="199"/>
      <c r="BH87" s="112"/>
      <c r="BI87" s="112"/>
      <c r="BJ87" s="112"/>
      <c r="BK87" s="199"/>
      <c r="BL87" s="199"/>
      <c r="BM87" s="199"/>
      <c r="BN87" s="112"/>
      <c r="BO87" s="112"/>
      <c r="BP87" s="199"/>
      <c r="BQ87" s="199"/>
      <c r="BR87" s="199"/>
      <c r="BS87" s="112"/>
      <c r="BT87" s="112"/>
      <c r="BU87" s="199"/>
      <c r="BV87" s="199"/>
      <c r="BW87" s="199"/>
      <c r="BX87" s="112"/>
      <c r="BY87" s="112"/>
      <c r="BZ87" s="199"/>
      <c r="CA87" s="199"/>
      <c r="CB87" s="199"/>
      <c r="CC87" s="112"/>
      <c r="CD87" s="112"/>
      <c r="CE87" s="199"/>
      <c r="CF87" s="199"/>
      <c r="CG87" s="199"/>
      <c r="CH87" s="112"/>
      <c r="CI87" s="112"/>
      <c r="CJ87" s="112"/>
      <c r="CK87" s="199"/>
      <c r="CL87" s="199"/>
      <c r="CM87" s="199"/>
      <c r="CN87" s="112"/>
      <c r="CO87" s="112"/>
      <c r="CP87" s="199"/>
      <c r="CQ87" s="199"/>
      <c r="CR87" s="199"/>
      <c r="CS87" s="112"/>
      <c r="CT87" s="112"/>
      <c r="CU87" s="112"/>
      <c r="CV87" s="199"/>
      <c r="CW87" s="199"/>
      <c r="CX87" s="199"/>
      <c r="CY87" s="112"/>
      <c r="CZ87" s="112"/>
      <c r="DA87" s="199"/>
      <c r="DB87" s="199"/>
      <c r="DC87" s="199"/>
      <c r="DD87" s="112"/>
      <c r="DE87" s="112"/>
      <c r="DF87" s="199"/>
      <c r="DG87" s="199"/>
      <c r="DH87" s="199"/>
      <c r="DI87" s="112"/>
      <c r="DJ87" s="112"/>
      <c r="DK87" s="199"/>
      <c r="DL87" s="199"/>
      <c r="DM87" s="199"/>
      <c r="DN87" s="112"/>
      <c r="DO87" s="112"/>
      <c r="DP87" s="199"/>
      <c r="DQ87" s="199"/>
      <c r="DR87" s="199"/>
      <c r="DS87" s="112"/>
      <c r="DT87" s="112"/>
      <c r="DU87" s="199"/>
      <c r="DV87" s="199"/>
      <c r="DW87" s="199"/>
      <c r="DX87" s="112"/>
      <c r="DY87" s="200" t="s">
        <v>219</v>
      </c>
      <c r="DZ87" s="201">
        <f>SUM(DZ7:DZ82)</f>
        <v>1496685</v>
      </c>
      <c r="EA87" s="202">
        <f>SUM('variación por universidad'!EA7:EA82)</f>
        <v>1722666</v>
      </c>
      <c r="EB87" s="203">
        <f>DZ87-EA87</f>
        <v>-225981</v>
      </c>
      <c r="EC87" s="204">
        <f>(DZ87/EA87)-1</f>
        <v>-0.13118097181926158</v>
      </c>
      <c r="ED87" s="112"/>
      <c r="EE87" s="112"/>
      <c r="EF87" s="199"/>
      <c r="EG87" s="199"/>
      <c r="EH87" s="84"/>
      <c r="EI87" s="112"/>
      <c r="EJ87" s="112"/>
    </row>
    <row r="88" spans="2:140" ht="12.75">
      <c r="B88" s="112"/>
      <c r="C88" s="112"/>
      <c r="D88" s="112"/>
      <c r="E88" s="112"/>
      <c r="F88" s="112"/>
      <c r="G88" s="112"/>
      <c r="H88" s="205" t="s">
        <v>220</v>
      </c>
      <c r="I88" s="205"/>
      <c r="J88" s="205"/>
      <c r="K88" s="205"/>
      <c r="L88" s="205"/>
      <c r="M88" s="205"/>
      <c r="N88" s="205"/>
      <c r="O88" s="205"/>
      <c r="P88" s="205"/>
      <c r="Q88" s="205"/>
      <c r="R88" s="205"/>
      <c r="S88" s="205"/>
      <c r="T88" s="205"/>
      <c r="U88" s="205"/>
      <c r="V88" s="205"/>
      <c r="W88" s="205"/>
      <c r="X88" s="205"/>
      <c r="Y88" s="205"/>
      <c r="Z88" s="205"/>
      <c r="AA88" s="199"/>
      <c r="AB88" s="199"/>
      <c r="AC88" s="112"/>
      <c r="AD88" s="112"/>
      <c r="AE88" s="199"/>
      <c r="AF88" s="199"/>
      <c r="AG88" s="199"/>
      <c r="AH88" s="112"/>
      <c r="AI88" s="112"/>
      <c r="AJ88" s="112"/>
      <c r="AK88" s="199"/>
      <c r="AL88" s="199"/>
      <c r="AM88" s="199"/>
      <c r="AN88" s="112"/>
      <c r="AO88" s="112"/>
      <c r="AP88" s="199"/>
      <c r="AQ88" s="199"/>
      <c r="AR88" s="199"/>
      <c r="AS88" s="112"/>
      <c r="AT88" s="112"/>
      <c r="AU88" s="199"/>
      <c r="AV88" s="199"/>
      <c r="AW88" s="199"/>
      <c r="AX88" s="112"/>
      <c r="AY88" s="112"/>
      <c r="AZ88" s="199"/>
      <c r="BA88" s="199"/>
      <c r="BB88" s="199"/>
      <c r="BC88" s="112"/>
      <c r="BD88" s="112"/>
      <c r="BE88" s="199"/>
      <c r="BF88" s="199"/>
      <c r="BG88" s="199"/>
      <c r="BH88" s="112"/>
      <c r="BI88" s="112"/>
      <c r="BJ88" s="112"/>
      <c r="BK88" s="199"/>
      <c r="BL88" s="199"/>
      <c r="BM88" s="199"/>
      <c r="BN88" s="112"/>
      <c r="BO88" s="112"/>
      <c r="BP88" s="199"/>
      <c r="BQ88" s="199"/>
      <c r="BR88" s="199"/>
      <c r="BS88" s="112"/>
      <c r="BT88" s="112"/>
      <c r="BU88" s="199"/>
      <c r="BV88" s="199"/>
      <c r="BW88" s="199"/>
      <c r="BX88" s="112"/>
      <c r="BY88" s="112"/>
      <c r="BZ88" s="199"/>
      <c r="CA88" s="199"/>
      <c r="CB88" s="199"/>
      <c r="CC88" s="112"/>
      <c r="CD88" s="112"/>
      <c r="CE88" s="199"/>
      <c r="CF88" s="199"/>
      <c r="CG88" s="199"/>
      <c r="CH88" s="112"/>
      <c r="CI88" s="112"/>
      <c r="CJ88" s="112"/>
      <c r="CK88" s="199"/>
      <c r="CL88" s="199"/>
      <c r="CM88" s="199"/>
      <c r="CN88" s="112"/>
      <c r="CO88" s="112"/>
      <c r="CP88" s="199"/>
      <c r="CQ88" s="199"/>
      <c r="CR88" s="199"/>
      <c r="CS88" s="112"/>
      <c r="CT88" s="112"/>
      <c r="CU88" s="112"/>
      <c r="CV88" s="199"/>
      <c r="CW88" s="199"/>
      <c r="CX88" s="199"/>
      <c r="CY88" s="112"/>
      <c r="CZ88" s="112"/>
      <c r="DA88" s="199"/>
      <c r="DB88" s="199"/>
      <c r="DC88" s="199"/>
      <c r="DD88" s="112"/>
      <c r="DE88" s="112"/>
      <c r="DF88" s="199"/>
      <c r="DG88" s="199"/>
      <c r="DH88" s="199"/>
      <c r="DI88" s="112"/>
      <c r="DJ88" s="112"/>
      <c r="DK88" s="199"/>
      <c r="DL88" s="199"/>
      <c r="DM88" s="199"/>
      <c r="DN88" s="112"/>
      <c r="DO88" s="112"/>
      <c r="DP88" s="199"/>
      <c r="DQ88" s="199"/>
      <c r="DR88" s="199"/>
      <c r="DS88" s="112"/>
      <c r="DT88" s="112"/>
      <c r="DU88" s="199"/>
      <c r="DV88" s="199"/>
      <c r="DW88" s="199"/>
      <c r="DX88" s="112"/>
      <c r="DY88" s="200" t="s">
        <v>182</v>
      </c>
      <c r="DZ88" s="206">
        <v>2013</v>
      </c>
      <c r="EA88" s="207">
        <v>2012</v>
      </c>
      <c r="EB88" s="208" t="s">
        <v>221</v>
      </c>
      <c r="EC88" s="208" t="s">
        <v>222</v>
      </c>
      <c r="ED88" s="112"/>
      <c r="EE88" s="112"/>
      <c r="EF88" s="199"/>
      <c r="EG88" s="199"/>
      <c r="EH88" s="199"/>
      <c r="EI88" s="112"/>
      <c r="EJ88" s="112"/>
    </row>
    <row r="89" spans="2:140" ht="12.75">
      <c r="B89" s="112"/>
      <c r="C89" s="112"/>
      <c r="D89" s="112"/>
      <c r="E89" s="112"/>
      <c r="F89" s="112"/>
      <c r="G89" s="112"/>
      <c r="H89" s="205" t="s">
        <v>223</v>
      </c>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112"/>
      <c r="AI89" s="112"/>
      <c r="AJ89" s="112"/>
      <c r="AK89" s="199"/>
      <c r="AL89" s="199"/>
      <c r="AM89" s="199"/>
      <c r="AN89" s="112"/>
      <c r="AO89" s="112"/>
      <c r="AP89" s="199"/>
      <c r="AQ89" s="199"/>
      <c r="AR89" s="199"/>
      <c r="AS89" s="112"/>
      <c r="AT89" s="112"/>
      <c r="AU89" s="199"/>
      <c r="AV89" s="199"/>
      <c r="AW89" s="199"/>
      <c r="AX89" s="112"/>
      <c r="AY89" s="112"/>
      <c r="AZ89" s="199"/>
      <c r="BA89" s="199"/>
      <c r="BB89" s="199"/>
      <c r="BC89" s="112"/>
      <c r="BD89" s="112"/>
      <c r="BE89" s="199"/>
      <c r="BF89" s="199"/>
      <c r="BG89" s="199"/>
      <c r="BH89" s="112"/>
      <c r="BI89" s="112"/>
      <c r="BJ89" s="112"/>
      <c r="BK89" s="199"/>
      <c r="BL89" s="199"/>
      <c r="BM89" s="199"/>
      <c r="BN89" s="112"/>
      <c r="BO89" s="112"/>
      <c r="BP89" s="199"/>
      <c r="BQ89" s="199"/>
      <c r="BR89" s="199"/>
      <c r="BS89" s="112"/>
      <c r="BT89" s="112"/>
      <c r="BU89" s="199"/>
      <c r="BV89" s="199"/>
      <c r="BW89" s="199"/>
      <c r="BX89" s="112"/>
      <c r="BY89" s="112"/>
      <c r="BZ89" s="199"/>
      <c r="CA89" s="199"/>
      <c r="CB89" s="199"/>
      <c r="CC89" s="112"/>
      <c r="CD89" s="112"/>
      <c r="CE89" s="199"/>
      <c r="CF89" s="199"/>
      <c r="CG89" s="199"/>
      <c r="CH89" s="112"/>
      <c r="CI89" s="112"/>
      <c r="CJ89" s="112"/>
      <c r="CK89" s="199"/>
      <c r="CL89" s="199"/>
      <c r="CM89" s="199"/>
      <c r="CN89" s="112"/>
      <c r="CO89" s="112"/>
      <c r="CP89" s="199"/>
      <c r="CQ89" s="199"/>
      <c r="CR89" s="199"/>
      <c r="CS89" s="112"/>
      <c r="CT89" s="112"/>
      <c r="CU89" s="112"/>
      <c r="CV89" s="199"/>
      <c r="CW89" s="199"/>
      <c r="CX89" s="199"/>
      <c r="CY89" s="112"/>
      <c r="CZ89" s="112"/>
      <c r="DA89" s="199"/>
      <c r="DB89" s="199"/>
      <c r="DC89" s="199"/>
      <c r="DD89" s="112"/>
      <c r="DE89" s="112"/>
      <c r="DF89" s="199"/>
      <c r="DG89" s="199"/>
      <c r="DH89" s="199"/>
      <c r="DI89" s="112"/>
      <c r="DJ89" s="112"/>
      <c r="DK89" s="199"/>
      <c r="DL89" s="199"/>
      <c r="DM89" s="199"/>
      <c r="DN89" s="112"/>
      <c r="DO89" s="112"/>
      <c r="DP89" s="199"/>
      <c r="DQ89" s="199"/>
      <c r="DR89" s="199"/>
      <c r="DS89" s="112"/>
      <c r="DT89" s="112"/>
      <c r="DU89" s="199"/>
      <c r="DV89" s="199"/>
      <c r="DW89" s="199"/>
      <c r="DX89" s="112"/>
      <c r="DY89" s="112"/>
      <c r="DZ89" s="112"/>
      <c r="EA89" s="199"/>
      <c r="EB89" s="199"/>
      <c r="EC89" s="199"/>
      <c r="ED89" s="112"/>
      <c r="EE89" s="112"/>
      <c r="EF89" s="199"/>
      <c r="EG89" s="199"/>
      <c r="EH89" s="199"/>
      <c r="EI89" s="112"/>
      <c r="EJ89" s="112"/>
    </row>
    <row r="90" spans="2:140" ht="12.75">
      <c r="B90" s="112"/>
      <c r="C90" s="112"/>
      <c r="D90" s="112"/>
      <c r="E90" s="112"/>
      <c r="F90" s="112"/>
      <c r="G90" s="112"/>
      <c r="H90" s="112" t="s">
        <v>224</v>
      </c>
      <c r="I90" s="112"/>
      <c r="J90" s="112"/>
      <c r="K90" s="112"/>
      <c r="L90" s="112"/>
      <c r="M90" s="112"/>
      <c r="N90" s="112"/>
      <c r="O90" s="199"/>
      <c r="P90" s="199"/>
      <c r="Q90" s="199"/>
      <c r="R90" s="112"/>
      <c r="S90" s="112"/>
      <c r="T90" s="112"/>
      <c r="U90" s="199"/>
      <c r="V90" s="199"/>
      <c r="W90" s="199"/>
      <c r="X90" s="112"/>
      <c r="Y90" s="112"/>
      <c r="Z90" s="199"/>
      <c r="AA90" s="199"/>
      <c r="AB90" s="199"/>
      <c r="AC90" s="112"/>
      <c r="AD90" s="112"/>
      <c r="AE90" s="199"/>
      <c r="AF90" s="199"/>
      <c r="AG90" s="199"/>
      <c r="AH90" s="112"/>
      <c r="AI90" s="112"/>
      <c r="AJ90" s="112"/>
      <c r="AK90" s="199"/>
      <c r="AL90" s="199"/>
      <c r="AM90" s="199"/>
      <c r="AN90" s="112"/>
      <c r="AO90" s="112"/>
      <c r="AP90" s="199"/>
      <c r="AQ90" s="199"/>
      <c r="AR90" s="199"/>
      <c r="AS90" s="112"/>
      <c r="AT90" s="112"/>
      <c r="AU90" s="199"/>
      <c r="AV90" s="199"/>
      <c r="AW90" s="199"/>
      <c r="AX90" s="112"/>
      <c r="AY90" s="112"/>
      <c r="AZ90" s="199"/>
      <c r="BA90" s="199"/>
      <c r="BB90" s="199"/>
      <c r="BC90" s="112"/>
      <c r="BD90" s="112"/>
      <c r="BE90" s="199"/>
      <c r="BF90" s="199"/>
      <c r="BG90" s="199"/>
      <c r="BH90" s="112"/>
      <c r="BI90" s="112"/>
      <c r="BJ90" s="112"/>
      <c r="BK90" s="199"/>
      <c r="BL90" s="199"/>
      <c r="BM90" s="199"/>
      <c r="BN90" s="112"/>
      <c r="BO90" s="112"/>
      <c r="BP90" s="199"/>
      <c r="BQ90" s="199"/>
      <c r="BR90" s="199"/>
      <c r="BS90" s="112"/>
      <c r="BT90" s="112"/>
      <c r="BU90" s="199"/>
      <c r="BV90" s="199"/>
      <c r="BW90" s="199"/>
      <c r="BX90" s="112"/>
      <c r="BY90" s="112"/>
      <c r="BZ90" s="199"/>
      <c r="CA90" s="199"/>
      <c r="CB90" s="199"/>
      <c r="CC90" s="112"/>
      <c r="CD90" s="112"/>
      <c r="CE90" s="199"/>
      <c r="CF90" s="199"/>
      <c r="CG90" s="199"/>
      <c r="CH90" s="112"/>
      <c r="CI90" s="112"/>
      <c r="CJ90" s="112"/>
      <c r="CK90" s="199"/>
      <c r="CL90" s="199"/>
      <c r="CM90" s="199"/>
      <c r="CN90" s="112"/>
      <c r="CO90" s="112"/>
      <c r="CP90" s="199"/>
      <c r="CQ90" s="199"/>
      <c r="CR90" s="199"/>
      <c r="CS90" s="112"/>
      <c r="CT90" s="112"/>
      <c r="CU90" s="112"/>
      <c r="CV90" s="199"/>
      <c r="CW90" s="199"/>
      <c r="CX90" s="199"/>
      <c r="CY90" s="112"/>
      <c r="CZ90" s="112"/>
      <c r="DA90" s="199"/>
      <c r="DB90" s="199"/>
      <c r="DC90" s="199"/>
      <c r="DD90" s="112"/>
      <c r="DE90" s="112"/>
      <c r="DF90" s="199"/>
      <c r="DG90" s="199"/>
      <c r="DH90" s="199"/>
      <c r="DI90" s="112"/>
      <c r="DJ90" s="112"/>
      <c r="DK90" s="199"/>
      <c r="DL90" s="199"/>
      <c r="DM90" s="199"/>
      <c r="DN90" s="112"/>
      <c r="DO90" s="112"/>
      <c r="DP90" s="199"/>
      <c r="DQ90" s="199"/>
      <c r="DR90" s="199"/>
      <c r="DS90" s="112"/>
      <c r="DT90" s="112"/>
      <c r="DU90" s="199"/>
      <c r="DV90" s="199"/>
      <c r="DW90" s="199"/>
      <c r="DX90" s="112"/>
      <c r="DY90" s="112"/>
      <c r="DZ90" s="112"/>
      <c r="EA90" s="199"/>
      <c r="EB90" s="199"/>
      <c r="EC90" s="199"/>
      <c r="ED90" s="112"/>
      <c r="EE90" s="112"/>
      <c r="EF90" s="199"/>
      <c r="EG90" s="199"/>
      <c r="EH90" s="199"/>
      <c r="EI90" s="112"/>
      <c r="EJ90" s="112"/>
    </row>
    <row r="91" spans="2:140" ht="12.75">
      <c r="B91" s="112"/>
      <c r="C91" s="112"/>
      <c r="D91" s="112"/>
      <c r="E91" s="112"/>
      <c r="F91" s="112"/>
      <c r="G91" s="112"/>
      <c r="H91" s="112"/>
      <c r="I91" s="112" t="s">
        <v>225</v>
      </c>
      <c r="J91" s="112"/>
      <c r="K91" s="112"/>
      <c r="L91" s="112"/>
      <c r="M91" s="112"/>
      <c r="N91" s="112"/>
      <c r="O91" s="199"/>
      <c r="P91" s="199"/>
      <c r="Q91" s="199"/>
      <c r="R91" s="112"/>
      <c r="S91" s="112"/>
      <c r="T91" s="112"/>
      <c r="U91" s="199"/>
      <c r="V91" s="199"/>
      <c r="W91" s="199"/>
      <c r="X91" s="112"/>
      <c r="Y91" s="112"/>
      <c r="Z91" s="199"/>
      <c r="AA91" s="199"/>
      <c r="AB91" s="199"/>
      <c r="AC91" s="112"/>
      <c r="AD91" s="112"/>
      <c r="AE91" s="199"/>
      <c r="AF91" s="199"/>
      <c r="AG91" s="199"/>
      <c r="AH91" s="112"/>
      <c r="AI91" s="112"/>
      <c r="AJ91" s="112"/>
      <c r="AK91" s="199"/>
      <c r="AL91" s="199"/>
      <c r="AM91" s="199"/>
      <c r="AN91" s="112"/>
      <c r="AO91" s="112"/>
      <c r="AP91" s="199"/>
      <c r="AQ91" s="199"/>
      <c r="AR91" s="199"/>
      <c r="AS91" s="112"/>
      <c r="AT91" s="112"/>
      <c r="AU91" s="199"/>
      <c r="AV91" s="199"/>
      <c r="AW91" s="199"/>
      <c r="AX91" s="112"/>
      <c r="AY91" s="112"/>
      <c r="AZ91" s="199"/>
      <c r="BA91" s="199"/>
      <c r="BB91" s="199"/>
      <c r="BC91" s="112"/>
      <c r="BD91" s="112"/>
      <c r="BE91" s="199"/>
      <c r="BF91" s="199"/>
      <c r="BG91" s="199"/>
      <c r="BH91" s="112"/>
      <c r="BI91" s="112"/>
      <c r="BJ91" s="112"/>
      <c r="BK91" s="199"/>
      <c r="BL91" s="199"/>
      <c r="BM91" s="199"/>
      <c r="BN91" s="112"/>
      <c r="BO91" s="112"/>
      <c r="BP91" s="199"/>
      <c r="BQ91" s="199"/>
      <c r="BR91" s="199"/>
      <c r="BS91" s="112"/>
      <c r="BT91" s="112"/>
      <c r="BU91" s="199"/>
      <c r="BV91" s="199"/>
      <c r="BW91" s="199"/>
      <c r="BX91" s="112"/>
      <c r="BY91" s="112"/>
      <c r="BZ91" s="199"/>
      <c r="CA91" s="199"/>
      <c r="CB91" s="199"/>
      <c r="CC91" s="112"/>
      <c r="CD91" s="112"/>
      <c r="CE91" s="199"/>
      <c r="CF91" s="199"/>
      <c r="CG91" s="199"/>
      <c r="CH91" s="112"/>
      <c r="CI91" s="112"/>
      <c r="CJ91" s="112"/>
      <c r="CK91" s="199"/>
      <c r="CL91" s="199"/>
      <c r="CM91" s="199"/>
      <c r="CN91" s="112"/>
      <c r="CO91" s="112"/>
      <c r="CP91" s="199"/>
      <c r="CQ91" s="199"/>
      <c r="CR91" s="199"/>
      <c r="CS91" s="112"/>
      <c r="CT91" s="112"/>
      <c r="CU91" s="112"/>
      <c r="CV91" s="199"/>
      <c r="CW91" s="199"/>
      <c r="CX91" s="199"/>
      <c r="CY91" s="112"/>
      <c r="CZ91" s="112"/>
      <c r="DA91" s="199"/>
      <c r="DB91" s="199"/>
      <c r="DC91" s="199"/>
      <c r="DD91" s="112"/>
      <c r="DE91" s="112"/>
      <c r="DF91" s="199"/>
      <c r="DG91" s="199"/>
      <c r="DH91" s="199"/>
      <c r="DI91" s="112"/>
      <c r="DJ91" s="112"/>
      <c r="DK91" s="199"/>
      <c r="DL91" s="199"/>
      <c r="DM91" s="199"/>
      <c r="DN91" s="112"/>
      <c r="DO91" s="112"/>
      <c r="DP91" s="199"/>
      <c r="DQ91" s="199"/>
      <c r="DR91" s="199"/>
      <c r="DS91" s="112"/>
      <c r="DT91" s="112"/>
      <c r="DU91" s="199"/>
      <c r="DV91" s="199"/>
      <c r="DW91" s="199"/>
      <c r="DX91" s="112"/>
      <c r="DY91" s="112"/>
      <c r="DZ91" s="112"/>
      <c r="EA91" s="199"/>
      <c r="EB91" s="199"/>
      <c r="EC91" s="199"/>
      <c r="ED91" s="112"/>
      <c r="EE91" s="112"/>
      <c r="EF91" s="199"/>
      <c r="EG91" s="199"/>
      <c r="EH91" s="199"/>
      <c r="EI91" s="112"/>
      <c r="EJ91" s="112"/>
    </row>
    <row r="92" spans="2:140" ht="12.75">
      <c r="B92" s="112"/>
      <c r="C92" s="112"/>
      <c r="D92" s="112"/>
      <c r="E92" s="112"/>
      <c r="F92" s="112"/>
      <c r="G92" s="112"/>
      <c r="H92" s="112" t="s">
        <v>226</v>
      </c>
      <c r="I92" s="112"/>
      <c r="J92" s="112"/>
      <c r="K92" s="112"/>
      <c r="L92" s="112"/>
      <c r="M92" s="112"/>
      <c r="N92" s="112"/>
      <c r="O92" s="199"/>
      <c r="P92" s="199"/>
      <c r="Q92" s="199"/>
      <c r="R92" s="112"/>
      <c r="S92" s="112"/>
      <c r="T92" s="112"/>
      <c r="U92" s="199"/>
      <c r="V92" s="199"/>
      <c r="W92" s="199"/>
      <c r="X92" s="112"/>
      <c r="Y92" s="112"/>
      <c r="Z92" s="199"/>
      <c r="AA92" s="199"/>
      <c r="AB92" s="199"/>
      <c r="AC92" s="112"/>
      <c r="AD92" s="112"/>
      <c r="AE92" s="199"/>
      <c r="AF92" s="199"/>
      <c r="AG92" s="199"/>
      <c r="AH92" s="112"/>
      <c r="AI92" s="112"/>
      <c r="AJ92" s="112"/>
      <c r="AK92" s="199"/>
      <c r="AL92" s="199"/>
      <c r="AM92" s="199"/>
      <c r="AN92" s="112"/>
      <c r="AO92" s="112"/>
      <c r="AP92" s="199"/>
      <c r="AQ92" s="199"/>
      <c r="AR92" s="199"/>
      <c r="AS92" s="112"/>
      <c r="AT92" s="112"/>
      <c r="AU92" s="199"/>
      <c r="AV92" s="199"/>
      <c r="AW92" s="199"/>
      <c r="AX92" s="112"/>
      <c r="AY92" s="112"/>
      <c r="AZ92" s="199"/>
      <c r="BA92" s="199"/>
      <c r="BB92" s="199"/>
      <c r="BC92" s="112"/>
      <c r="BD92" s="112"/>
      <c r="BE92" s="199"/>
      <c r="BF92" s="199"/>
      <c r="BG92" s="199"/>
      <c r="BH92" s="112"/>
      <c r="BI92" s="112"/>
      <c r="BJ92" s="112"/>
      <c r="BK92" s="199"/>
      <c r="BL92" s="199"/>
      <c r="BM92" s="199"/>
      <c r="BN92" s="112"/>
      <c r="BO92" s="112"/>
      <c r="BP92" s="199"/>
      <c r="BQ92" s="199"/>
      <c r="BR92" s="199"/>
      <c r="BS92" s="112"/>
      <c r="BT92" s="112"/>
      <c r="BU92" s="199"/>
      <c r="BV92" s="199"/>
      <c r="BW92" s="199"/>
      <c r="BX92" s="112"/>
      <c r="BY92" s="112"/>
      <c r="BZ92" s="199"/>
      <c r="CA92" s="199"/>
      <c r="CB92" s="199"/>
      <c r="CC92" s="112"/>
      <c r="CD92" s="112"/>
      <c r="CE92" s="199"/>
      <c r="CF92" s="199"/>
      <c r="CG92" s="199"/>
      <c r="CH92" s="112"/>
      <c r="CI92" s="112"/>
      <c r="CJ92" s="112"/>
      <c r="CK92" s="199"/>
      <c r="CL92" s="199"/>
      <c r="CM92" s="199"/>
      <c r="CN92" s="112"/>
      <c r="CO92" s="112"/>
      <c r="CP92" s="199"/>
      <c r="CQ92" s="199"/>
      <c r="CR92" s="199"/>
      <c r="CS92" s="112"/>
      <c r="CT92" s="112"/>
      <c r="CU92" s="112"/>
      <c r="CV92" s="199"/>
      <c r="CW92" s="199"/>
      <c r="CX92" s="199"/>
      <c r="CY92" s="112"/>
      <c r="CZ92" s="112"/>
      <c r="DA92" s="199"/>
      <c r="DB92" s="199"/>
      <c r="DC92" s="199"/>
      <c r="DD92" s="112"/>
      <c r="DE92" s="112"/>
      <c r="DF92" s="199"/>
      <c r="DG92" s="199"/>
      <c r="DH92" s="199"/>
      <c r="DI92" s="112"/>
      <c r="DJ92" s="112"/>
      <c r="DK92" s="199"/>
      <c r="DL92" s="199"/>
      <c r="DM92" s="199"/>
      <c r="DN92" s="112"/>
      <c r="DO92" s="112"/>
      <c r="DP92" s="199"/>
      <c r="DQ92" s="199"/>
      <c r="DR92" s="199"/>
      <c r="DS92" s="112"/>
      <c r="DT92" s="112"/>
      <c r="DU92" s="199"/>
      <c r="DV92" s="199"/>
      <c r="DW92" s="199"/>
      <c r="DX92" s="112"/>
      <c r="DY92" s="112"/>
      <c r="DZ92" s="112"/>
      <c r="EA92" s="199"/>
      <c r="EB92" s="199"/>
      <c r="EC92" s="199"/>
      <c r="ED92" s="112"/>
      <c r="EE92" s="112"/>
      <c r="EF92" s="199"/>
      <c r="EG92" s="199"/>
      <c r="EH92" s="199"/>
      <c r="EI92" s="112"/>
      <c r="EJ92" s="112"/>
    </row>
  </sheetData>
  <sheetProtection selectLockedCells="1" selectUnlockedCells="1"/>
  <mergeCells count="93">
    <mergeCell ref="F1:CI1"/>
    <mergeCell ref="D3:S3"/>
    <mergeCell ref="T3:AI3"/>
    <mergeCell ref="AJ3:BI3"/>
    <mergeCell ref="BJ3:CI3"/>
    <mergeCell ref="CJ3:CS3"/>
    <mergeCell ref="CU3:DY3"/>
    <mergeCell ref="DZ3:EJ3"/>
    <mergeCell ref="D4:H4"/>
    <mergeCell ref="I4:M4"/>
    <mergeCell ref="N4:R4"/>
    <mergeCell ref="T4:X4"/>
    <mergeCell ref="Y4:AC4"/>
    <mergeCell ref="AD4:AH4"/>
    <mergeCell ref="AJ4:AN4"/>
    <mergeCell ref="AO4:AS4"/>
    <mergeCell ref="AT4:AX4"/>
    <mergeCell ref="AY4:BC4"/>
    <mergeCell ref="BD4:BH4"/>
    <mergeCell ref="BJ4:BN4"/>
    <mergeCell ref="BO4:BS4"/>
    <mergeCell ref="BT4:BX4"/>
    <mergeCell ref="BY4:CC4"/>
    <mergeCell ref="CD4:CH4"/>
    <mergeCell ref="CJ4:CN4"/>
    <mergeCell ref="CO4:CS4"/>
    <mergeCell ref="CU4:CY4"/>
    <mergeCell ref="CZ4:DD4"/>
    <mergeCell ref="DE4:DI4"/>
    <mergeCell ref="DJ4:DN4"/>
    <mergeCell ref="DO4:DS4"/>
    <mergeCell ref="DT4:DX4"/>
    <mergeCell ref="DZ4:ED4"/>
    <mergeCell ref="EE4:EI4"/>
    <mergeCell ref="B5:C5"/>
    <mergeCell ref="D5:E5"/>
    <mergeCell ref="F5:H5"/>
    <mergeCell ref="I5:J5"/>
    <mergeCell ref="K5:M5"/>
    <mergeCell ref="N5:O5"/>
    <mergeCell ref="P5:R5"/>
    <mergeCell ref="T5:U5"/>
    <mergeCell ref="V5:X5"/>
    <mergeCell ref="Y5:Z5"/>
    <mergeCell ref="AA5:AC5"/>
    <mergeCell ref="AD5:AE5"/>
    <mergeCell ref="AF5:AH5"/>
    <mergeCell ref="AJ5:AK5"/>
    <mergeCell ref="AL5:AN5"/>
    <mergeCell ref="AO5:AP5"/>
    <mergeCell ref="AQ5:AS5"/>
    <mergeCell ref="AT5:AU5"/>
    <mergeCell ref="AV5:AX5"/>
    <mergeCell ref="AY5:AZ5"/>
    <mergeCell ref="BA5:BC5"/>
    <mergeCell ref="BD5:BE5"/>
    <mergeCell ref="BF5:BH5"/>
    <mergeCell ref="BJ5:BK5"/>
    <mergeCell ref="BL5:BN5"/>
    <mergeCell ref="BO5:BP5"/>
    <mergeCell ref="BQ5:BS5"/>
    <mergeCell ref="BT5:BU5"/>
    <mergeCell ref="BV5:BX5"/>
    <mergeCell ref="BY5:BZ5"/>
    <mergeCell ref="CA5:CC5"/>
    <mergeCell ref="CD5:CE5"/>
    <mergeCell ref="CF5:CH5"/>
    <mergeCell ref="CJ5:CK5"/>
    <mergeCell ref="CL5:CN5"/>
    <mergeCell ref="CO5:CP5"/>
    <mergeCell ref="CQ5:CS5"/>
    <mergeCell ref="CU5:CV5"/>
    <mergeCell ref="CW5:CY5"/>
    <mergeCell ref="CZ5:DA5"/>
    <mergeCell ref="DB5:DD5"/>
    <mergeCell ref="DE5:DF5"/>
    <mergeCell ref="DG5:DI5"/>
    <mergeCell ref="DJ5:DK5"/>
    <mergeCell ref="DL5:DN5"/>
    <mergeCell ref="DO5:DP5"/>
    <mergeCell ref="DQ5:DS5"/>
    <mergeCell ref="DT5:DU5"/>
    <mergeCell ref="DV5:DX5"/>
    <mergeCell ref="DZ5:EA5"/>
    <mergeCell ref="EB5:ED5"/>
    <mergeCell ref="EE5:EF5"/>
    <mergeCell ref="EG5:EI5"/>
    <mergeCell ref="B6:C6"/>
    <mergeCell ref="EM6:EP6"/>
    <mergeCell ref="B84:C84"/>
    <mergeCell ref="B85:C85"/>
    <mergeCell ref="H88:Z88"/>
    <mergeCell ref="H89:AG89"/>
  </mergeCells>
  <printOptions/>
  <pageMargins left="0.7875" right="0.7875" top="1.0527777777777778" bottom="1.0527777777777778" header="0.7875" footer="0.7875"/>
  <pageSetup horizontalDpi="300" verticalDpi="300" orientation="portrait" paperSize="9"/>
  <headerFooter alignWithMargins="0">
    <oddHeader>&amp;C&amp;"Times New Roman,Predeterminado"&amp;12&amp;A</oddHeader>
    <oddFooter>&amp;C&amp;"Times New Roman,Predeterminado"&amp;12Página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juanjorgemoneo</dc:creator>
  <cp:keywords/>
  <dc:description/>
  <cp:lastModifiedBy>Benja </cp:lastModifiedBy>
  <dcterms:created xsi:type="dcterms:W3CDTF">2013-05-12T22:37:02Z</dcterms:created>
  <dcterms:modified xsi:type="dcterms:W3CDTF">2013-06-26T08:51:46Z</dcterms:modified>
  <cp:category/>
  <cp:version/>
  <cp:contentType/>
  <cp:contentStatus/>
  <cp:revision>8</cp:revision>
</cp:coreProperties>
</file>